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8705"/>
  <workbookPr checkCompatibility="1" autoCompressPictures="0"/>
  <bookViews>
    <workbookView xWindow="0" yWindow="0" windowWidth="25600" windowHeight="16060"/>
  </bookViews>
  <sheets>
    <sheet name="Targets" sheetId="1" r:id="rId1"/>
  </sheets>
  <definedNames>
    <definedName name="_xlnm.Print_Area" localSheetId="0">Targets!$A$1:$O$64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1" l="1"/>
  <c r="O57" i="1"/>
  <c r="N57" i="1"/>
  <c r="K57" i="1"/>
  <c r="G56" i="1"/>
  <c r="H56" i="1"/>
  <c r="F56" i="1"/>
  <c r="J56" i="1"/>
  <c r="E56" i="1"/>
  <c r="G48" i="1"/>
  <c r="H48" i="1"/>
  <c r="F48" i="1"/>
  <c r="J48" i="1"/>
  <c r="E48" i="1"/>
  <c r="G40" i="1"/>
  <c r="F40" i="1"/>
  <c r="J40" i="1"/>
  <c r="E40" i="1"/>
  <c r="G32" i="1"/>
  <c r="H32" i="1"/>
  <c r="F32" i="1"/>
  <c r="J32" i="1"/>
  <c r="E32" i="1"/>
  <c r="G24" i="1"/>
  <c r="F24" i="1"/>
  <c r="E24" i="1"/>
  <c r="G16" i="1"/>
  <c r="H16" i="1"/>
  <c r="F16" i="1"/>
  <c r="E16" i="1"/>
  <c r="L48" i="1"/>
  <c r="M48" i="1"/>
  <c r="L40" i="1"/>
  <c r="M40" i="1"/>
  <c r="L32" i="1"/>
  <c r="M32" i="1"/>
  <c r="J24" i="1"/>
  <c r="L24" i="1"/>
  <c r="M24" i="1"/>
  <c r="J16" i="1"/>
  <c r="L56" i="1"/>
  <c r="M56" i="1"/>
  <c r="H24" i="1"/>
  <c r="H40" i="1"/>
  <c r="L16" i="1"/>
  <c r="L57" i="1"/>
  <c r="M16" i="1"/>
  <c r="M57" i="1"/>
</calcChain>
</file>

<file path=xl/sharedStrings.xml><?xml version="1.0" encoding="utf-8"?>
<sst xmlns="http://schemas.openxmlformats.org/spreadsheetml/2006/main" count="79" uniqueCount="39">
  <si>
    <t>Numerator Total Targets</t>
  </si>
  <si>
    <t>Total</t>
  </si>
  <si>
    <t>1-2</t>
  </si>
  <si>
    <t>2-6</t>
  </si>
  <si>
    <t>7-11</t>
  </si>
  <si>
    <t>12-19</t>
  </si>
  <si>
    <t>Date</t>
  </si>
  <si>
    <t>Appointment Goal  
Access Capacity (Open Qty)</t>
  </si>
  <si>
    <t xml:space="preserve">Appointment Goal
TARGET # of Appts Scheduled  </t>
  </si>
  <si>
    <t xml:space="preserve">Appointment Goal 
Actual# Scheduled (among num 0) </t>
  </si>
  <si>
    <t>Appointment Goal
Difference to appointment target</t>
  </si>
  <si>
    <t>Metric Goal 
Weekly Goal (newly Num1)</t>
  </si>
  <si>
    <t>Metric Goal
 Numerator  Confirmed
(Num 0 -&gt; Num 1 in that week)</t>
  </si>
  <si>
    <t>Sunday</t>
  </si>
  <si>
    <t>Monday</t>
  </si>
  <si>
    <t>Tuesday</t>
  </si>
  <si>
    <t>Wednesday</t>
  </si>
  <si>
    <t>Thursday</t>
  </si>
  <si>
    <t>Friday</t>
  </si>
  <si>
    <t>Saturday</t>
  </si>
  <si>
    <t>Week end 5/25</t>
  </si>
  <si>
    <t>Week end 6/1</t>
  </si>
  <si>
    <t>Week end 6/8</t>
  </si>
  <si>
    <t>Week end 6/15</t>
  </si>
  <si>
    <t>Week end 6/22</t>
  </si>
  <si>
    <t>Week end 6/29</t>
  </si>
  <si>
    <t>Total Goal</t>
  </si>
  <si>
    <t>60% show rate = schedule 300 appointments. 50 appointments per week; 25 appointments/week at CHC</t>
  </si>
  <si>
    <t>Metric</t>
  </si>
  <si>
    <t>Clinic 1 Capacity</t>
  </si>
  <si>
    <t>Clinic 1 Actual #  Scheduled</t>
  </si>
  <si>
    <t>Clinic 2 Capacity</t>
  </si>
  <si>
    <t>Clinic 2 Actual # scheduled</t>
  </si>
  <si>
    <r>
      <t>Clinic 1 % to Target
  ([</t>
    </r>
    <r>
      <rPr>
        <b/>
        <sz val="11"/>
        <color rgb="FFFF0000"/>
        <rFont val="Calibri"/>
        <family val="2"/>
        <scheme val="minor"/>
      </rPr>
      <t>Target # appts</t>
    </r>
    <r>
      <rPr>
        <b/>
        <sz val="11"/>
        <rFont val="Calibri"/>
        <family val="2"/>
        <scheme val="minor"/>
      </rPr>
      <t>]/week to reach goal)</t>
    </r>
  </si>
  <si>
    <r>
      <t>Clinic 2 % to Target ([</t>
    </r>
    <r>
      <rPr>
        <b/>
        <sz val="11"/>
        <color rgb="FFFF0000"/>
        <rFont val="Calibri"/>
        <family val="2"/>
        <scheme val="minor"/>
      </rPr>
      <t>Target # appts</t>
    </r>
    <r>
      <rPr>
        <b/>
        <sz val="11"/>
        <rFont val="Calibri"/>
        <family val="2"/>
        <scheme val="minor"/>
      </rPr>
      <t>]/week to reach goal)</t>
    </r>
  </si>
  <si>
    <t>Example based on goals.</t>
  </si>
  <si>
    <t xml:space="preserve">Access to PCP Targets </t>
  </si>
  <si>
    <r>
      <rPr>
        <b/>
        <u/>
        <sz val="11"/>
        <color theme="1"/>
        <rFont val="Calibri"/>
        <family val="2"/>
        <scheme val="minor"/>
      </rPr>
      <t>Total:</t>
    </r>
    <r>
      <rPr>
        <sz val="11"/>
        <color theme="1"/>
        <rFont val="Calibri"/>
        <family val="2"/>
        <scheme val="minor"/>
      </rPr>
      <t xml:space="preserve"> Need ~174 patients in the numerator, goal to schedule 300 appointments by June end (assuming 60-65% show rate) to get to target
</t>
    </r>
    <r>
      <rPr>
        <b/>
        <u/>
        <sz val="11"/>
        <color theme="1"/>
        <rFont val="Calibri"/>
        <family val="2"/>
        <scheme val="minor"/>
      </rPr>
      <t>Weekly:</t>
    </r>
    <r>
      <rPr>
        <sz val="11"/>
        <color theme="1"/>
        <rFont val="Calibri"/>
        <family val="2"/>
        <scheme val="minor"/>
      </rPr>
      <t xml:space="preserve"> Schedule 51 appointments/week across network total </t>
    </r>
  </si>
  <si>
    <t xml:space="preserve">Appointment Access Tracker to track capacity and weekly goals to reach intended target.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</si>
</sst>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9ACE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0" fontId="0" fillId="0" borderId="1" xfId="0" applyBorder="1"/>
    <xf numFmtId="164" fontId="3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 wrapText="1"/>
    </xf>
    <xf numFmtId="49" fontId="0" fillId="0" borderId="1" xfId="0" applyNumberFormat="1" applyBorder="1"/>
    <xf numFmtId="1" fontId="0" fillId="0" borderId="1" xfId="0" applyNumberForma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wrapText="1"/>
    </xf>
    <xf numFmtId="0" fontId="8" fillId="8" borderId="2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3" fillId="9" borderId="1" xfId="0" applyFont="1" applyFill="1" applyBorder="1" applyAlignment="1">
      <alignment horizontal="right"/>
    </xf>
    <xf numFmtId="164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9" fontId="0" fillId="9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 wrapText="1"/>
    </xf>
    <xf numFmtId="164" fontId="0" fillId="3" borderId="0" xfId="0" applyNumberForma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0" fillId="6" borderId="0" xfId="0" applyFill="1" applyAlignment="1">
      <alignment horizontal="center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5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65"/>
  <sheetViews>
    <sheetView showGridLines="0" tabSelected="1" view="pageBreakPreview" topLeftCell="G1" zoomScale="124" zoomScaleNormal="124" zoomScaleSheetLayoutView="80" zoomScalePageLayoutView="124" workbookViewId="0">
      <pane ySplit="8" topLeftCell="A9" activePane="bottomLeft" state="frozen"/>
      <selection pane="bottomLeft" activeCell="Q64" sqref="Q64"/>
    </sheetView>
  </sheetViews>
  <sheetFormatPr baseColWidth="10" defaultColWidth="8.83203125" defaultRowHeight="14" outlineLevelRow="2" x14ac:dyDescent="0"/>
  <cols>
    <col min="1" max="1" width="20.33203125" customWidth="1"/>
    <col min="2" max="2" width="13.5" style="5" customWidth="1"/>
    <col min="3" max="6" width="15.6640625" style="3" customWidth="1"/>
    <col min="7" max="8" width="15.6640625" style="31" customWidth="1"/>
    <col min="9" max="9" width="7.83203125" style="32" customWidth="1"/>
    <col min="10" max="13" width="14.5" style="33" customWidth="1"/>
    <col min="14" max="15" width="14.5" style="34" customWidth="1"/>
    <col min="16" max="16" width="13.5" style="4" customWidth="1"/>
    <col min="17" max="17" width="12.83203125" style="4" customWidth="1"/>
    <col min="18" max="18" width="14.33203125" style="4" customWidth="1"/>
    <col min="19" max="19" width="13.1640625" customWidth="1"/>
    <col min="20" max="20" width="14.1640625" customWidth="1"/>
    <col min="21" max="21" width="0" hidden="1" customWidth="1"/>
    <col min="22" max="22" width="11.33203125" hidden="1" customWidth="1"/>
  </cols>
  <sheetData>
    <row r="1" spans="1:18" ht="18">
      <c r="A1" s="1" t="s">
        <v>36</v>
      </c>
      <c r="B1" s="2"/>
      <c r="G1" s="3"/>
      <c r="H1" s="3"/>
      <c r="I1" s="35" t="s">
        <v>35</v>
      </c>
      <c r="J1" s="4"/>
      <c r="K1" s="4"/>
      <c r="L1" s="4"/>
      <c r="M1" s="4"/>
      <c r="N1" s="4"/>
      <c r="O1" s="4"/>
    </row>
    <row r="2" spans="1:18" ht="27.75" customHeight="1">
      <c r="A2" s="37" t="s">
        <v>38</v>
      </c>
      <c r="D2" s="6"/>
      <c r="E2" s="6"/>
      <c r="F2" s="6"/>
      <c r="G2" s="6"/>
      <c r="H2" s="6"/>
      <c r="I2" s="7"/>
      <c r="J2" s="8" t="s">
        <v>0</v>
      </c>
      <c r="K2" s="41" t="s">
        <v>37</v>
      </c>
      <c r="L2" s="41"/>
      <c r="M2" s="41"/>
      <c r="N2" s="41"/>
      <c r="O2" s="41"/>
    </row>
    <row r="3" spans="1:18" ht="36" customHeight="1">
      <c r="A3" s="36"/>
      <c r="D3" s="6"/>
      <c r="E3" s="6"/>
      <c r="F3" s="6"/>
      <c r="G3" s="6"/>
      <c r="H3" s="6"/>
      <c r="I3" s="9" t="s">
        <v>1</v>
      </c>
      <c r="J3" s="10">
        <v>174</v>
      </c>
      <c r="K3" s="41"/>
      <c r="L3" s="41"/>
      <c r="M3" s="41"/>
      <c r="N3" s="41"/>
      <c r="O3" s="41"/>
    </row>
    <row r="4" spans="1:18" hidden="1">
      <c r="A4" s="11" t="s">
        <v>2</v>
      </c>
      <c r="B4" s="12">
        <v>7</v>
      </c>
      <c r="G4" s="3"/>
      <c r="H4" s="3"/>
      <c r="I4" s="4"/>
      <c r="J4" s="4"/>
      <c r="K4" s="4"/>
      <c r="L4" s="4"/>
      <c r="M4" s="4"/>
      <c r="N4" s="4"/>
      <c r="O4" s="4"/>
    </row>
    <row r="5" spans="1:18" hidden="1">
      <c r="A5" s="11" t="s">
        <v>3</v>
      </c>
      <c r="B5" s="12">
        <v>115</v>
      </c>
      <c r="G5" s="3"/>
      <c r="H5" s="3"/>
      <c r="I5" s="4"/>
      <c r="J5" s="4"/>
      <c r="K5" s="4"/>
      <c r="L5" s="4"/>
      <c r="M5" s="4"/>
      <c r="N5" s="4"/>
      <c r="O5" s="4"/>
    </row>
    <row r="6" spans="1:18" hidden="1">
      <c r="A6" s="11" t="s">
        <v>4</v>
      </c>
      <c r="B6" s="12">
        <v>42</v>
      </c>
      <c r="G6" s="3"/>
      <c r="H6" s="3"/>
      <c r="I6" s="4"/>
      <c r="J6" s="4"/>
      <c r="K6" s="4"/>
      <c r="L6" s="4"/>
      <c r="M6" s="4"/>
      <c r="N6" s="4"/>
      <c r="O6" s="4"/>
    </row>
    <row r="7" spans="1:18" hidden="1">
      <c r="A7" s="11" t="s">
        <v>5</v>
      </c>
      <c r="B7" s="12">
        <v>16</v>
      </c>
      <c r="G7" s="3"/>
      <c r="H7" s="3"/>
      <c r="I7" s="4"/>
      <c r="J7" s="4"/>
      <c r="K7" s="4"/>
      <c r="L7" s="4"/>
      <c r="M7" s="4"/>
      <c r="N7" s="4"/>
      <c r="O7" s="4"/>
    </row>
    <row r="8" spans="1:18" ht="159.75" customHeight="1">
      <c r="A8" s="7"/>
      <c r="B8" s="13" t="s">
        <v>6</v>
      </c>
      <c r="C8" s="14" t="s">
        <v>29</v>
      </c>
      <c r="D8" s="14" t="s">
        <v>30</v>
      </c>
      <c r="E8" s="14" t="s">
        <v>33</v>
      </c>
      <c r="F8" s="15" t="s">
        <v>31</v>
      </c>
      <c r="G8" s="15" t="s">
        <v>32</v>
      </c>
      <c r="H8" s="15" t="s">
        <v>34</v>
      </c>
      <c r="I8" s="16"/>
      <c r="J8" s="17" t="s">
        <v>7</v>
      </c>
      <c r="K8" s="17" t="s">
        <v>8</v>
      </c>
      <c r="L8" s="17" t="s">
        <v>9</v>
      </c>
      <c r="M8" s="17" t="s">
        <v>10</v>
      </c>
      <c r="N8" s="18" t="s">
        <v>11</v>
      </c>
      <c r="O8" s="18" t="s">
        <v>12</v>
      </c>
      <c r="P8"/>
      <c r="Q8"/>
      <c r="R8"/>
    </row>
    <row r="9" spans="1:18" ht="15" customHeight="1" outlineLevel="1">
      <c r="A9" s="7" t="s">
        <v>13</v>
      </c>
      <c r="B9" s="19">
        <v>43604</v>
      </c>
      <c r="C9" s="20"/>
      <c r="D9" s="20"/>
      <c r="E9" s="20"/>
      <c r="F9" s="21"/>
      <c r="G9" s="21"/>
      <c r="H9" s="21"/>
      <c r="I9" s="22"/>
      <c r="J9" s="38"/>
      <c r="K9" s="42"/>
      <c r="L9" s="38"/>
      <c r="M9" s="38"/>
      <c r="N9" s="38"/>
      <c r="O9" s="38"/>
      <c r="P9"/>
      <c r="Q9"/>
      <c r="R9"/>
    </row>
    <row r="10" spans="1:18" ht="15" customHeight="1" outlineLevel="1">
      <c r="A10" s="7" t="s">
        <v>14</v>
      </c>
      <c r="B10" s="19">
        <v>43605</v>
      </c>
      <c r="C10" s="20"/>
      <c r="D10" s="20"/>
      <c r="E10" s="20"/>
      <c r="F10" s="21"/>
      <c r="G10" s="21"/>
      <c r="H10" s="21"/>
      <c r="I10" s="22"/>
      <c r="J10" s="39"/>
      <c r="K10" s="42"/>
      <c r="L10" s="39"/>
      <c r="M10" s="39"/>
      <c r="N10" s="39"/>
      <c r="O10" s="39"/>
      <c r="P10"/>
      <c r="Q10"/>
      <c r="R10"/>
    </row>
    <row r="11" spans="1:18" ht="15" customHeight="1" outlineLevel="1">
      <c r="A11" s="7" t="s">
        <v>15</v>
      </c>
      <c r="B11" s="19">
        <v>43606</v>
      </c>
      <c r="C11" s="20"/>
      <c r="D11" s="20"/>
      <c r="E11" s="20"/>
      <c r="F11" s="21"/>
      <c r="G11" s="21"/>
      <c r="H11" s="21"/>
      <c r="I11" s="22"/>
      <c r="J11" s="39"/>
      <c r="K11" s="42"/>
      <c r="L11" s="39"/>
      <c r="M11" s="39"/>
      <c r="N11" s="39"/>
      <c r="O11" s="39"/>
      <c r="P11"/>
      <c r="Q11"/>
      <c r="R11"/>
    </row>
    <row r="12" spans="1:18" ht="15" customHeight="1" outlineLevel="1">
      <c r="A12" s="7" t="s">
        <v>16</v>
      </c>
      <c r="B12" s="19">
        <v>43607</v>
      </c>
      <c r="C12" s="20"/>
      <c r="D12" s="20"/>
      <c r="E12" s="20"/>
      <c r="F12" s="21"/>
      <c r="G12" s="21"/>
      <c r="H12" s="21"/>
      <c r="I12" s="22"/>
      <c r="J12" s="39"/>
      <c r="K12" s="42"/>
      <c r="L12" s="39"/>
      <c r="M12" s="39"/>
      <c r="N12" s="39"/>
      <c r="O12" s="39"/>
      <c r="P12"/>
      <c r="Q12"/>
      <c r="R12"/>
    </row>
    <row r="13" spans="1:18" ht="15" customHeight="1" outlineLevel="1">
      <c r="A13" s="7" t="s">
        <v>17</v>
      </c>
      <c r="B13" s="19">
        <v>43608</v>
      </c>
      <c r="C13" s="20"/>
      <c r="D13" s="20"/>
      <c r="E13" s="20"/>
      <c r="F13" s="21"/>
      <c r="G13" s="21"/>
      <c r="H13" s="21"/>
      <c r="I13" s="22"/>
      <c r="J13" s="39"/>
      <c r="K13" s="42"/>
      <c r="L13" s="39"/>
      <c r="M13" s="39"/>
      <c r="N13" s="39"/>
      <c r="O13" s="39"/>
      <c r="P13"/>
      <c r="Q13"/>
      <c r="R13"/>
    </row>
    <row r="14" spans="1:18" ht="15" customHeight="1" outlineLevel="1">
      <c r="A14" s="7" t="s">
        <v>18</v>
      </c>
      <c r="B14" s="19">
        <v>43609</v>
      </c>
      <c r="C14" s="20"/>
      <c r="D14" s="20"/>
      <c r="E14" s="20"/>
      <c r="F14" s="21"/>
      <c r="G14" s="21"/>
      <c r="H14" s="21"/>
      <c r="I14" s="22"/>
      <c r="J14" s="39"/>
      <c r="K14" s="42"/>
      <c r="L14" s="39"/>
      <c r="M14" s="39"/>
      <c r="N14" s="39"/>
      <c r="O14" s="39"/>
      <c r="P14"/>
      <c r="Q14"/>
      <c r="R14"/>
    </row>
    <row r="15" spans="1:18" ht="15" customHeight="1" outlineLevel="1">
      <c r="A15" s="7" t="s">
        <v>19</v>
      </c>
      <c r="B15" s="19">
        <v>43610</v>
      </c>
      <c r="C15" s="20"/>
      <c r="D15" s="20"/>
      <c r="E15" s="20"/>
      <c r="F15" s="21"/>
      <c r="G15" s="21"/>
      <c r="H15" s="21"/>
      <c r="I15" s="22"/>
      <c r="J15" s="40"/>
      <c r="K15" s="42"/>
      <c r="L15" s="40"/>
      <c r="M15" s="40"/>
      <c r="N15" s="40"/>
      <c r="O15" s="40"/>
      <c r="P15"/>
      <c r="Q15"/>
      <c r="R15"/>
    </row>
    <row r="16" spans="1:18">
      <c r="A16" s="23" t="s">
        <v>20</v>
      </c>
      <c r="B16" s="24"/>
      <c r="C16" s="25"/>
      <c r="D16" s="25"/>
      <c r="E16" s="26">
        <f>D16/14</f>
        <v>0</v>
      </c>
      <c r="F16" s="25">
        <f>SUM(F9:F15)</f>
        <v>0</v>
      </c>
      <c r="G16" s="25">
        <f>SUM(G9:G15)</f>
        <v>0</v>
      </c>
      <c r="H16" s="26">
        <f>G16/15</f>
        <v>0</v>
      </c>
      <c r="I16" s="22"/>
      <c r="J16" s="27" t="e">
        <f>C16+F16+#REF!+#REF!+#REF!</f>
        <v>#REF!</v>
      </c>
      <c r="K16" s="28">
        <v>50</v>
      </c>
      <c r="L16" s="27" t="e">
        <f>D16+G16+#REF!+#REF!+#REF!</f>
        <v>#REF!</v>
      </c>
      <c r="M16" s="27" t="e">
        <f>K16-L16</f>
        <v>#REF!</v>
      </c>
      <c r="N16" s="27">
        <v>29</v>
      </c>
      <c r="O16" s="27">
        <v>18</v>
      </c>
      <c r="P16"/>
      <c r="Q16"/>
      <c r="R16"/>
    </row>
    <row r="17" spans="1:18" hidden="1" outlineLevel="1">
      <c r="A17" s="7" t="s">
        <v>13</v>
      </c>
      <c r="B17" s="19">
        <v>43611</v>
      </c>
      <c r="C17" s="20"/>
      <c r="D17" s="20"/>
      <c r="E17" s="20"/>
      <c r="F17" s="21"/>
      <c r="G17" s="21"/>
      <c r="H17" s="21"/>
      <c r="I17" s="22"/>
      <c r="J17" s="38"/>
      <c r="K17" s="42"/>
      <c r="L17" s="38"/>
      <c r="M17" s="38"/>
      <c r="N17" s="38"/>
      <c r="O17" s="38"/>
      <c r="P17"/>
      <c r="Q17"/>
      <c r="R17"/>
    </row>
    <row r="18" spans="1:18" hidden="1" outlineLevel="1">
      <c r="A18" s="7" t="s">
        <v>14</v>
      </c>
      <c r="B18" s="19">
        <v>43612</v>
      </c>
      <c r="C18" s="20"/>
      <c r="D18" s="20"/>
      <c r="E18" s="20"/>
      <c r="F18" s="21"/>
      <c r="G18" s="21"/>
      <c r="H18" s="21"/>
      <c r="I18" s="22"/>
      <c r="J18" s="39"/>
      <c r="K18" s="42"/>
      <c r="L18" s="39"/>
      <c r="M18" s="39"/>
      <c r="N18" s="39"/>
      <c r="O18" s="39"/>
      <c r="P18"/>
      <c r="Q18"/>
      <c r="R18"/>
    </row>
    <row r="19" spans="1:18" hidden="1" outlineLevel="1">
      <c r="A19" s="7" t="s">
        <v>15</v>
      </c>
      <c r="B19" s="19">
        <v>43613</v>
      </c>
      <c r="C19" s="20"/>
      <c r="D19" s="20"/>
      <c r="E19" s="20"/>
      <c r="F19" s="21"/>
      <c r="G19" s="21"/>
      <c r="H19" s="21"/>
      <c r="I19" s="22"/>
      <c r="J19" s="39"/>
      <c r="K19" s="42"/>
      <c r="L19" s="39"/>
      <c r="M19" s="39"/>
      <c r="N19" s="39"/>
      <c r="O19" s="39"/>
      <c r="P19"/>
      <c r="Q19"/>
      <c r="R19"/>
    </row>
    <row r="20" spans="1:18" hidden="1" outlineLevel="1">
      <c r="A20" s="7" t="s">
        <v>16</v>
      </c>
      <c r="B20" s="19">
        <v>43614</v>
      </c>
      <c r="C20" s="20"/>
      <c r="D20" s="20"/>
      <c r="E20" s="20"/>
      <c r="F20" s="21"/>
      <c r="G20" s="21"/>
      <c r="H20" s="21"/>
      <c r="I20" s="22"/>
      <c r="J20" s="39"/>
      <c r="K20" s="42"/>
      <c r="L20" s="39"/>
      <c r="M20" s="39"/>
      <c r="N20" s="39"/>
      <c r="O20" s="39"/>
      <c r="P20"/>
      <c r="Q20"/>
      <c r="R20"/>
    </row>
    <row r="21" spans="1:18" hidden="1" outlineLevel="1">
      <c r="A21" s="7" t="s">
        <v>17</v>
      </c>
      <c r="B21" s="19">
        <v>43615</v>
      </c>
      <c r="C21" s="20"/>
      <c r="D21" s="20"/>
      <c r="E21" s="20"/>
      <c r="F21" s="21"/>
      <c r="G21" s="21"/>
      <c r="H21" s="21"/>
      <c r="I21" s="22"/>
      <c r="J21" s="39"/>
      <c r="K21" s="42"/>
      <c r="L21" s="39"/>
      <c r="M21" s="39"/>
      <c r="N21" s="39"/>
      <c r="O21" s="39"/>
      <c r="P21"/>
      <c r="Q21"/>
      <c r="R21"/>
    </row>
    <row r="22" spans="1:18" hidden="1" outlineLevel="1">
      <c r="A22" s="7" t="s">
        <v>18</v>
      </c>
      <c r="B22" s="19">
        <v>43616</v>
      </c>
      <c r="C22" s="20"/>
      <c r="D22" s="20"/>
      <c r="E22" s="20"/>
      <c r="F22" s="21"/>
      <c r="G22" s="21"/>
      <c r="H22" s="21"/>
      <c r="I22" s="22"/>
      <c r="J22" s="39"/>
      <c r="K22" s="42"/>
      <c r="L22" s="39"/>
      <c r="M22" s="39"/>
      <c r="N22" s="39"/>
      <c r="O22" s="39"/>
      <c r="P22"/>
      <c r="Q22"/>
      <c r="R22"/>
    </row>
    <row r="23" spans="1:18" hidden="1" outlineLevel="1">
      <c r="A23" s="7" t="s">
        <v>19</v>
      </c>
      <c r="B23" s="19">
        <v>43617</v>
      </c>
      <c r="C23" s="20"/>
      <c r="D23" s="20"/>
      <c r="E23" s="20"/>
      <c r="F23" s="21"/>
      <c r="G23" s="21"/>
      <c r="H23" s="21"/>
      <c r="I23" s="22"/>
      <c r="J23" s="40"/>
      <c r="K23" s="42"/>
      <c r="L23" s="40"/>
      <c r="M23" s="40"/>
      <c r="N23" s="40"/>
      <c r="O23" s="40"/>
      <c r="P23"/>
      <c r="Q23"/>
      <c r="R23"/>
    </row>
    <row r="24" spans="1:18" collapsed="1">
      <c r="A24" s="23" t="s">
        <v>21</v>
      </c>
      <c r="B24" s="24"/>
      <c r="C24" s="25"/>
      <c r="D24" s="25"/>
      <c r="E24" s="26">
        <f>D24/14</f>
        <v>0</v>
      </c>
      <c r="F24" s="25">
        <f t="shared" ref="F24:G24" si="0">SUM(F17:F23)</f>
        <v>0</v>
      </c>
      <c r="G24" s="25">
        <f t="shared" si="0"/>
        <v>0</v>
      </c>
      <c r="H24" s="26">
        <f>G24/15</f>
        <v>0</v>
      </c>
      <c r="I24" s="22"/>
      <c r="J24" s="27" t="e">
        <f>C24+F24+#REF!+#REF!+#REF!</f>
        <v>#REF!</v>
      </c>
      <c r="K24" s="28">
        <v>50</v>
      </c>
      <c r="L24" s="27" t="e">
        <f>D24+G24+#REF!+#REF!+#REF!</f>
        <v>#REF!</v>
      </c>
      <c r="M24" s="27" t="e">
        <f>K24-L24</f>
        <v>#REF!</v>
      </c>
      <c r="N24" s="27">
        <v>29</v>
      </c>
      <c r="O24" s="27"/>
      <c r="P24"/>
      <c r="Q24"/>
      <c r="R24"/>
    </row>
    <row r="25" spans="1:18" hidden="1" outlineLevel="1">
      <c r="A25" s="7" t="s">
        <v>13</v>
      </c>
      <c r="B25" s="19">
        <v>43618</v>
      </c>
      <c r="C25" s="20"/>
      <c r="D25" s="20"/>
      <c r="E25" s="20"/>
      <c r="F25" s="21"/>
      <c r="G25" s="21"/>
      <c r="H25" s="21"/>
      <c r="I25" s="22"/>
      <c r="J25" s="38"/>
      <c r="K25" s="42"/>
      <c r="L25" s="38"/>
      <c r="M25" s="38"/>
      <c r="N25" s="38"/>
      <c r="O25" s="38"/>
      <c r="P25"/>
      <c r="Q25"/>
      <c r="R25"/>
    </row>
    <row r="26" spans="1:18" hidden="1" outlineLevel="1">
      <c r="A26" s="7" t="s">
        <v>14</v>
      </c>
      <c r="B26" s="19">
        <v>43619</v>
      </c>
      <c r="C26" s="20"/>
      <c r="D26" s="20"/>
      <c r="E26" s="20"/>
      <c r="F26" s="21"/>
      <c r="G26" s="21"/>
      <c r="H26" s="21"/>
      <c r="I26" s="22"/>
      <c r="J26" s="39"/>
      <c r="K26" s="42"/>
      <c r="L26" s="39"/>
      <c r="M26" s="39"/>
      <c r="N26" s="39"/>
      <c r="O26" s="39"/>
      <c r="P26"/>
      <c r="Q26"/>
      <c r="R26"/>
    </row>
    <row r="27" spans="1:18" hidden="1" outlineLevel="1">
      <c r="A27" s="7" t="s">
        <v>15</v>
      </c>
      <c r="B27" s="19">
        <v>43620</v>
      </c>
      <c r="C27" s="20"/>
      <c r="D27" s="20"/>
      <c r="E27" s="20"/>
      <c r="F27" s="21"/>
      <c r="G27" s="21"/>
      <c r="H27" s="21"/>
      <c r="I27" s="22"/>
      <c r="J27" s="39"/>
      <c r="K27" s="42"/>
      <c r="L27" s="39"/>
      <c r="M27" s="39"/>
      <c r="N27" s="39"/>
      <c r="O27" s="39"/>
      <c r="P27"/>
      <c r="Q27"/>
      <c r="R27"/>
    </row>
    <row r="28" spans="1:18" hidden="1" outlineLevel="1">
      <c r="A28" s="7" t="s">
        <v>16</v>
      </c>
      <c r="B28" s="19">
        <v>43621</v>
      </c>
      <c r="C28" s="20"/>
      <c r="D28" s="20"/>
      <c r="E28" s="20"/>
      <c r="F28" s="21"/>
      <c r="G28" s="21"/>
      <c r="H28" s="21"/>
      <c r="I28" s="22"/>
      <c r="J28" s="39"/>
      <c r="K28" s="42"/>
      <c r="L28" s="39"/>
      <c r="M28" s="39"/>
      <c r="N28" s="39"/>
      <c r="O28" s="39"/>
      <c r="P28"/>
      <c r="Q28"/>
      <c r="R28"/>
    </row>
    <row r="29" spans="1:18" hidden="1" outlineLevel="1">
      <c r="A29" s="7" t="s">
        <v>17</v>
      </c>
      <c r="B29" s="19">
        <v>43622</v>
      </c>
      <c r="C29" s="20"/>
      <c r="D29" s="20"/>
      <c r="E29" s="20"/>
      <c r="F29" s="21"/>
      <c r="G29" s="21"/>
      <c r="H29" s="21"/>
      <c r="I29" s="22"/>
      <c r="J29" s="39"/>
      <c r="K29" s="42"/>
      <c r="L29" s="39"/>
      <c r="M29" s="39"/>
      <c r="N29" s="39"/>
      <c r="O29" s="39"/>
      <c r="P29"/>
      <c r="Q29"/>
      <c r="R29"/>
    </row>
    <row r="30" spans="1:18" hidden="1" outlineLevel="1">
      <c r="A30" s="7" t="s">
        <v>18</v>
      </c>
      <c r="B30" s="19">
        <v>43623</v>
      </c>
      <c r="C30" s="20"/>
      <c r="D30" s="20"/>
      <c r="E30" s="20"/>
      <c r="F30" s="21"/>
      <c r="G30" s="21"/>
      <c r="H30" s="21"/>
      <c r="I30" s="22"/>
      <c r="J30" s="39"/>
      <c r="K30" s="42"/>
      <c r="L30" s="39"/>
      <c r="M30" s="39"/>
      <c r="N30" s="39"/>
      <c r="O30" s="39"/>
      <c r="P30"/>
      <c r="Q30"/>
      <c r="R30"/>
    </row>
    <row r="31" spans="1:18" hidden="1" outlineLevel="1">
      <c r="A31" s="7" t="s">
        <v>19</v>
      </c>
      <c r="B31" s="19">
        <v>43624</v>
      </c>
      <c r="C31" s="20"/>
      <c r="D31" s="20"/>
      <c r="E31" s="20"/>
      <c r="F31" s="21"/>
      <c r="G31" s="21"/>
      <c r="H31" s="21"/>
      <c r="I31" s="22"/>
      <c r="J31" s="40"/>
      <c r="K31" s="42"/>
      <c r="L31" s="40"/>
      <c r="M31" s="40"/>
      <c r="N31" s="40"/>
      <c r="O31" s="40"/>
      <c r="P31"/>
      <c r="Q31"/>
      <c r="R31"/>
    </row>
    <row r="32" spans="1:18" collapsed="1">
      <c r="A32" s="23" t="s">
        <v>22</v>
      </c>
      <c r="B32" s="24"/>
      <c r="C32" s="25"/>
      <c r="D32" s="25"/>
      <c r="E32" s="26">
        <f>D32/14</f>
        <v>0</v>
      </c>
      <c r="F32" s="25">
        <f>SUM(F25:F31)</f>
        <v>0</v>
      </c>
      <c r="G32" s="25">
        <f t="shared" ref="G32" si="1">SUM(G25:G31)</f>
        <v>0</v>
      </c>
      <c r="H32" s="26">
        <f>G32/15</f>
        <v>0</v>
      </c>
      <c r="I32" s="22"/>
      <c r="J32" s="27" t="e">
        <f>C32+F32+#REF!+#REF!+#REF!</f>
        <v>#REF!</v>
      </c>
      <c r="K32" s="28">
        <v>51</v>
      </c>
      <c r="L32" s="27" t="e">
        <f>D32+G32+#REF!+#REF!+#REF!</f>
        <v>#REF!</v>
      </c>
      <c r="M32" s="27" t="e">
        <f>K32-L32</f>
        <v>#REF!</v>
      </c>
      <c r="N32" s="27">
        <v>29</v>
      </c>
      <c r="O32" s="27"/>
      <c r="P32"/>
      <c r="Q32"/>
      <c r="R32"/>
    </row>
    <row r="33" spans="1:18" hidden="1" outlineLevel="1">
      <c r="A33" s="7" t="s">
        <v>13</v>
      </c>
      <c r="B33" s="19">
        <v>43625</v>
      </c>
      <c r="C33" s="20"/>
      <c r="D33" s="20"/>
      <c r="E33" s="20"/>
      <c r="F33" s="21"/>
      <c r="G33" s="21"/>
      <c r="H33" s="21"/>
      <c r="I33" s="22"/>
      <c r="J33" s="38"/>
      <c r="K33" s="43"/>
      <c r="L33" s="38"/>
      <c r="M33" s="38"/>
      <c r="N33" s="38"/>
      <c r="O33" s="38"/>
      <c r="P33"/>
      <c r="Q33"/>
      <c r="R33"/>
    </row>
    <row r="34" spans="1:18" hidden="1" outlineLevel="1">
      <c r="A34" s="7" t="s">
        <v>14</v>
      </c>
      <c r="B34" s="19">
        <v>43626</v>
      </c>
      <c r="C34" s="20"/>
      <c r="D34" s="20"/>
      <c r="E34" s="20"/>
      <c r="F34" s="21"/>
      <c r="G34" s="21"/>
      <c r="H34" s="21"/>
      <c r="I34" s="22"/>
      <c r="J34" s="39"/>
      <c r="K34" s="43"/>
      <c r="L34" s="39"/>
      <c r="M34" s="39"/>
      <c r="N34" s="39"/>
      <c r="O34" s="39"/>
      <c r="P34"/>
      <c r="Q34"/>
      <c r="R34"/>
    </row>
    <row r="35" spans="1:18" hidden="1" outlineLevel="1">
      <c r="A35" s="7" t="s">
        <v>15</v>
      </c>
      <c r="B35" s="19">
        <v>43627</v>
      </c>
      <c r="C35" s="20"/>
      <c r="D35" s="20"/>
      <c r="E35" s="20"/>
      <c r="F35" s="21"/>
      <c r="G35" s="21"/>
      <c r="H35" s="21"/>
      <c r="I35" s="22"/>
      <c r="J35" s="39"/>
      <c r="K35" s="43"/>
      <c r="L35" s="39"/>
      <c r="M35" s="39"/>
      <c r="N35" s="39"/>
      <c r="O35" s="39"/>
      <c r="P35"/>
      <c r="Q35"/>
      <c r="R35"/>
    </row>
    <row r="36" spans="1:18" hidden="1" outlineLevel="1">
      <c r="A36" s="7" t="s">
        <v>16</v>
      </c>
      <c r="B36" s="19">
        <v>43628</v>
      </c>
      <c r="C36" s="20"/>
      <c r="D36" s="20"/>
      <c r="E36" s="20"/>
      <c r="F36" s="21"/>
      <c r="G36" s="21"/>
      <c r="H36" s="21"/>
      <c r="I36" s="22"/>
      <c r="J36" s="39"/>
      <c r="K36" s="43"/>
      <c r="L36" s="39"/>
      <c r="M36" s="39"/>
      <c r="N36" s="39"/>
      <c r="O36" s="39"/>
      <c r="P36"/>
      <c r="Q36"/>
      <c r="R36"/>
    </row>
    <row r="37" spans="1:18" hidden="1" outlineLevel="1">
      <c r="A37" s="7" t="s">
        <v>17</v>
      </c>
      <c r="B37" s="19">
        <v>43629</v>
      </c>
      <c r="C37" s="20"/>
      <c r="D37" s="20"/>
      <c r="E37" s="20"/>
      <c r="F37" s="21"/>
      <c r="G37" s="21"/>
      <c r="H37" s="21"/>
      <c r="I37" s="22"/>
      <c r="J37" s="39"/>
      <c r="K37" s="43"/>
      <c r="L37" s="39"/>
      <c r="M37" s="39"/>
      <c r="N37" s="39"/>
      <c r="O37" s="39"/>
      <c r="P37"/>
      <c r="Q37"/>
      <c r="R37"/>
    </row>
    <row r="38" spans="1:18" hidden="1" outlineLevel="1">
      <c r="A38" s="7" t="s">
        <v>18</v>
      </c>
      <c r="B38" s="19">
        <v>43630</v>
      </c>
      <c r="C38" s="20"/>
      <c r="D38" s="20"/>
      <c r="E38" s="20"/>
      <c r="F38" s="21"/>
      <c r="G38" s="21"/>
      <c r="H38" s="21"/>
      <c r="I38" s="22"/>
      <c r="J38" s="39"/>
      <c r="K38" s="43"/>
      <c r="L38" s="39"/>
      <c r="M38" s="39"/>
      <c r="N38" s="39"/>
      <c r="O38" s="39"/>
      <c r="P38"/>
      <c r="Q38"/>
      <c r="R38"/>
    </row>
    <row r="39" spans="1:18" hidden="1" outlineLevel="1">
      <c r="A39" s="7" t="s">
        <v>19</v>
      </c>
      <c r="B39" s="19">
        <v>43631</v>
      </c>
      <c r="C39" s="20"/>
      <c r="D39" s="20"/>
      <c r="E39" s="20"/>
      <c r="F39" s="21"/>
      <c r="G39" s="21"/>
      <c r="H39" s="21"/>
      <c r="I39" s="22"/>
      <c r="J39" s="40"/>
      <c r="K39" s="43"/>
      <c r="L39" s="40"/>
      <c r="M39" s="40"/>
      <c r="N39" s="40"/>
      <c r="O39" s="40"/>
      <c r="P39"/>
      <c r="Q39"/>
      <c r="R39"/>
    </row>
    <row r="40" spans="1:18" collapsed="1">
      <c r="A40" s="23" t="s">
        <v>23</v>
      </c>
      <c r="B40" s="24"/>
      <c r="C40" s="25"/>
      <c r="D40" s="25"/>
      <c r="E40" s="26">
        <f>D40/14</f>
        <v>0</v>
      </c>
      <c r="F40" s="25">
        <f t="shared" ref="F40:G40" si="2">SUM(F33:F39)</f>
        <v>0</v>
      </c>
      <c r="G40" s="25">
        <f t="shared" si="2"/>
        <v>0</v>
      </c>
      <c r="H40" s="26">
        <f>G40/15</f>
        <v>0</v>
      </c>
      <c r="I40" s="22"/>
      <c r="J40" s="27" t="e">
        <f>C40+F40+#REF!+#REF!+#REF!</f>
        <v>#REF!</v>
      </c>
      <c r="K40" s="28">
        <v>51</v>
      </c>
      <c r="L40" s="27" t="e">
        <f>D40+G40+#REF!+#REF!+#REF!</f>
        <v>#REF!</v>
      </c>
      <c r="M40" s="27" t="e">
        <f>K40-L40</f>
        <v>#REF!</v>
      </c>
      <c r="N40" s="27">
        <v>29</v>
      </c>
      <c r="O40" s="27"/>
      <c r="P40"/>
      <c r="Q40"/>
      <c r="R40"/>
    </row>
    <row r="41" spans="1:18" hidden="1" outlineLevel="2">
      <c r="A41" s="7" t="s">
        <v>13</v>
      </c>
      <c r="B41" s="19">
        <v>43632</v>
      </c>
      <c r="C41" s="20"/>
      <c r="D41" s="20"/>
      <c r="E41" s="20"/>
      <c r="F41" s="21"/>
      <c r="G41" s="21"/>
      <c r="H41" s="21"/>
      <c r="I41" s="22"/>
      <c r="J41" s="38"/>
      <c r="K41" s="43"/>
      <c r="L41" s="38"/>
      <c r="M41" s="38"/>
      <c r="N41" s="38"/>
      <c r="O41" s="38"/>
      <c r="P41"/>
      <c r="Q41"/>
      <c r="R41"/>
    </row>
    <row r="42" spans="1:18" hidden="1" outlineLevel="2">
      <c r="A42" s="7" t="s">
        <v>14</v>
      </c>
      <c r="B42" s="19">
        <v>43633</v>
      </c>
      <c r="C42" s="20"/>
      <c r="D42" s="20"/>
      <c r="E42" s="20"/>
      <c r="F42" s="21"/>
      <c r="G42" s="21"/>
      <c r="H42" s="21"/>
      <c r="I42" s="22"/>
      <c r="J42" s="39"/>
      <c r="K42" s="43"/>
      <c r="L42" s="39"/>
      <c r="M42" s="39"/>
      <c r="N42" s="39"/>
      <c r="O42" s="39"/>
      <c r="P42"/>
      <c r="Q42"/>
      <c r="R42"/>
    </row>
    <row r="43" spans="1:18" hidden="1" outlineLevel="2">
      <c r="A43" s="7" t="s">
        <v>15</v>
      </c>
      <c r="B43" s="19">
        <v>43634</v>
      </c>
      <c r="C43" s="20"/>
      <c r="D43" s="20"/>
      <c r="E43" s="20"/>
      <c r="F43" s="21"/>
      <c r="G43" s="21"/>
      <c r="H43" s="21"/>
      <c r="I43" s="22"/>
      <c r="J43" s="39"/>
      <c r="K43" s="43"/>
      <c r="L43" s="39"/>
      <c r="M43" s="39"/>
      <c r="N43" s="39"/>
      <c r="O43" s="39"/>
      <c r="P43"/>
      <c r="Q43"/>
      <c r="R43"/>
    </row>
    <row r="44" spans="1:18" hidden="1" outlineLevel="2">
      <c r="A44" s="7" t="s">
        <v>16</v>
      </c>
      <c r="B44" s="19">
        <v>43635</v>
      </c>
      <c r="C44" s="20"/>
      <c r="D44" s="20"/>
      <c r="E44" s="20"/>
      <c r="F44" s="21"/>
      <c r="G44" s="21"/>
      <c r="H44" s="21"/>
      <c r="I44" s="22"/>
      <c r="J44" s="39"/>
      <c r="K44" s="43"/>
      <c r="L44" s="39"/>
      <c r="M44" s="39"/>
      <c r="N44" s="39"/>
      <c r="O44" s="39"/>
      <c r="P44"/>
      <c r="Q44"/>
      <c r="R44"/>
    </row>
    <row r="45" spans="1:18" hidden="1" outlineLevel="2">
      <c r="A45" s="7" t="s">
        <v>17</v>
      </c>
      <c r="B45" s="19">
        <v>43636</v>
      </c>
      <c r="C45" s="20"/>
      <c r="D45" s="20"/>
      <c r="E45" s="20"/>
      <c r="F45" s="21"/>
      <c r="G45" s="21"/>
      <c r="H45" s="21"/>
      <c r="I45" s="22"/>
      <c r="J45" s="39"/>
      <c r="K45" s="43"/>
      <c r="L45" s="39"/>
      <c r="M45" s="39"/>
      <c r="N45" s="39"/>
      <c r="O45" s="39"/>
      <c r="P45"/>
      <c r="Q45"/>
      <c r="R45"/>
    </row>
    <row r="46" spans="1:18" hidden="1" outlineLevel="2">
      <c r="A46" s="7" t="s">
        <v>18</v>
      </c>
      <c r="B46" s="19">
        <v>43637</v>
      </c>
      <c r="C46" s="20"/>
      <c r="D46" s="20"/>
      <c r="E46" s="20"/>
      <c r="F46" s="21"/>
      <c r="G46" s="21"/>
      <c r="H46" s="21"/>
      <c r="I46" s="22"/>
      <c r="J46" s="39"/>
      <c r="K46" s="43"/>
      <c r="L46" s="39"/>
      <c r="M46" s="39"/>
      <c r="N46" s="39"/>
      <c r="O46" s="39"/>
      <c r="P46"/>
      <c r="Q46"/>
      <c r="R46"/>
    </row>
    <row r="47" spans="1:18" hidden="1" outlineLevel="2">
      <c r="A47" s="7" t="s">
        <v>19</v>
      </c>
      <c r="B47" s="19">
        <v>43638</v>
      </c>
      <c r="C47" s="20"/>
      <c r="D47" s="20"/>
      <c r="E47" s="20"/>
      <c r="F47" s="21"/>
      <c r="G47" s="21"/>
      <c r="H47" s="21"/>
      <c r="I47" s="22"/>
      <c r="J47" s="40"/>
      <c r="K47" s="43"/>
      <c r="L47" s="40"/>
      <c r="M47" s="40"/>
      <c r="N47" s="40"/>
      <c r="O47" s="40"/>
      <c r="P47"/>
      <c r="Q47"/>
      <c r="R47"/>
    </row>
    <row r="48" spans="1:18" collapsed="1">
      <c r="A48" s="23" t="s">
        <v>24</v>
      </c>
      <c r="B48" s="24"/>
      <c r="C48" s="25"/>
      <c r="D48" s="25"/>
      <c r="E48" s="26">
        <f>D48/14</f>
        <v>0</v>
      </c>
      <c r="F48" s="25">
        <f>SUM(F41:F47)</f>
        <v>0</v>
      </c>
      <c r="G48" s="25">
        <f t="shared" ref="G48" si="3">SUM(G41:G47)</f>
        <v>0</v>
      </c>
      <c r="H48" s="26">
        <f>G48/15</f>
        <v>0</v>
      </c>
      <c r="I48" s="22"/>
      <c r="J48" s="27" t="e">
        <f>C48+F48+#REF!+#REF!+#REF!</f>
        <v>#REF!</v>
      </c>
      <c r="K48" s="28">
        <v>51</v>
      </c>
      <c r="L48" s="27" t="e">
        <f>D48+G48+#REF!+#REF!+#REF!</f>
        <v>#REF!</v>
      </c>
      <c r="M48" s="27" t="e">
        <f>K48-L48</f>
        <v>#REF!</v>
      </c>
      <c r="N48" s="27">
        <v>29</v>
      </c>
      <c r="O48" s="27"/>
      <c r="P48"/>
      <c r="Q48"/>
      <c r="R48"/>
    </row>
    <row r="49" spans="1:18" hidden="1" outlineLevel="1">
      <c r="A49" s="7" t="s">
        <v>13</v>
      </c>
      <c r="B49" s="19">
        <v>43639</v>
      </c>
      <c r="C49" s="20"/>
      <c r="D49" s="20"/>
      <c r="E49" s="20"/>
      <c r="F49" s="21"/>
      <c r="G49" s="21"/>
      <c r="H49" s="21"/>
      <c r="I49" s="22"/>
      <c r="J49" s="38"/>
      <c r="K49" s="43"/>
      <c r="L49" s="38"/>
      <c r="M49" s="38"/>
      <c r="N49" s="38"/>
      <c r="O49" s="38"/>
      <c r="P49"/>
      <c r="Q49"/>
      <c r="R49"/>
    </row>
    <row r="50" spans="1:18" hidden="1" outlineLevel="1">
      <c r="A50" s="7" t="s">
        <v>14</v>
      </c>
      <c r="B50" s="19">
        <v>43640</v>
      </c>
      <c r="C50" s="20"/>
      <c r="D50" s="20"/>
      <c r="E50" s="20"/>
      <c r="F50" s="21"/>
      <c r="G50" s="21"/>
      <c r="H50" s="21"/>
      <c r="I50" s="22"/>
      <c r="J50" s="39"/>
      <c r="K50" s="43"/>
      <c r="L50" s="39"/>
      <c r="M50" s="39"/>
      <c r="N50" s="39"/>
      <c r="O50" s="39"/>
      <c r="P50"/>
      <c r="Q50"/>
      <c r="R50"/>
    </row>
    <row r="51" spans="1:18" hidden="1" outlineLevel="1">
      <c r="A51" s="7" t="s">
        <v>15</v>
      </c>
      <c r="B51" s="19">
        <v>43641</v>
      </c>
      <c r="C51" s="20"/>
      <c r="D51" s="20"/>
      <c r="E51" s="20"/>
      <c r="F51" s="21"/>
      <c r="G51" s="21"/>
      <c r="H51" s="21"/>
      <c r="I51" s="22"/>
      <c r="J51" s="39"/>
      <c r="K51" s="43"/>
      <c r="L51" s="39"/>
      <c r="M51" s="39"/>
      <c r="N51" s="39"/>
      <c r="O51" s="39"/>
      <c r="P51"/>
      <c r="Q51"/>
      <c r="R51"/>
    </row>
    <row r="52" spans="1:18" hidden="1" outlineLevel="1">
      <c r="A52" s="7" t="s">
        <v>16</v>
      </c>
      <c r="B52" s="19">
        <v>43642</v>
      </c>
      <c r="C52" s="20"/>
      <c r="D52" s="20"/>
      <c r="E52" s="20"/>
      <c r="F52" s="21"/>
      <c r="G52" s="21"/>
      <c r="H52" s="21"/>
      <c r="I52" s="22"/>
      <c r="J52" s="39"/>
      <c r="K52" s="43"/>
      <c r="L52" s="39"/>
      <c r="M52" s="39"/>
      <c r="N52" s="39"/>
      <c r="O52" s="39"/>
      <c r="P52"/>
      <c r="Q52"/>
      <c r="R52"/>
    </row>
    <row r="53" spans="1:18" hidden="1" outlineLevel="1">
      <c r="A53" s="7" t="s">
        <v>17</v>
      </c>
      <c r="B53" s="19">
        <v>43643</v>
      </c>
      <c r="C53" s="20"/>
      <c r="D53" s="20"/>
      <c r="E53" s="20"/>
      <c r="F53" s="21"/>
      <c r="G53" s="21"/>
      <c r="H53" s="21"/>
      <c r="I53" s="22"/>
      <c r="J53" s="39"/>
      <c r="K53" s="43"/>
      <c r="L53" s="39"/>
      <c r="M53" s="39"/>
      <c r="N53" s="39"/>
      <c r="O53" s="39"/>
      <c r="P53"/>
      <c r="Q53"/>
      <c r="R53"/>
    </row>
    <row r="54" spans="1:18" hidden="1" outlineLevel="1">
      <c r="A54" s="7" t="s">
        <v>18</v>
      </c>
      <c r="B54" s="19">
        <v>43644</v>
      </c>
      <c r="C54" s="20"/>
      <c r="D54" s="20"/>
      <c r="E54" s="20"/>
      <c r="F54" s="21"/>
      <c r="G54" s="21"/>
      <c r="H54" s="21"/>
      <c r="I54" s="22"/>
      <c r="J54" s="39"/>
      <c r="K54" s="43"/>
      <c r="L54" s="39"/>
      <c r="M54" s="39"/>
      <c r="N54" s="39"/>
      <c r="O54" s="39"/>
      <c r="P54"/>
      <c r="Q54"/>
      <c r="R54"/>
    </row>
    <row r="55" spans="1:18" hidden="1" outlineLevel="1">
      <c r="A55" s="7" t="s">
        <v>19</v>
      </c>
      <c r="B55" s="19">
        <v>43645</v>
      </c>
      <c r="C55" s="20"/>
      <c r="D55" s="20"/>
      <c r="E55" s="20"/>
      <c r="F55" s="21"/>
      <c r="G55" s="21"/>
      <c r="H55" s="21"/>
      <c r="I55" s="22"/>
      <c r="J55" s="40"/>
      <c r="K55" s="43"/>
      <c r="L55" s="40"/>
      <c r="M55" s="40"/>
      <c r="N55" s="40"/>
      <c r="O55" s="40"/>
      <c r="P55"/>
      <c r="Q55"/>
      <c r="R55"/>
    </row>
    <row r="56" spans="1:18" collapsed="1">
      <c r="A56" s="23" t="s">
        <v>25</v>
      </c>
      <c r="B56" s="24"/>
      <c r="C56" s="25"/>
      <c r="D56" s="25"/>
      <c r="E56" s="26">
        <f>D56/14</f>
        <v>0</v>
      </c>
      <c r="F56" s="25">
        <f t="shared" ref="F56:G56" si="4">SUM(F49:F55)</f>
        <v>0</v>
      </c>
      <c r="G56" s="25">
        <f t="shared" si="4"/>
        <v>0</v>
      </c>
      <c r="H56" s="26">
        <f>G56/15</f>
        <v>0</v>
      </c>
      <c r="I56" s="22"/>
      <c r="J56" s="27" t="e">
        <f>C56+F56+#REF!+#REF!+#REF!</f>
        <v>#REF!</v>
      </c>
      <c r="K56" s="28">
        <v>51</v>
      </c>
      <c r="L56" s="27" t="e">
        <f>D56+G56+#REF!+#REF!+#REF!</f>
        <v>#REF!</v>
      </c>
      <c r="M56" s="27" t="e">
        <f>K56-L56</f>
        <v>#REF!</v>
      </c>
      <c r="N56" s="27">
        <v>29</v>
      </c>
      <c r="O56" s="27"/>
      <c r="P56"/>
      <c r="Q56"/>
      <c r="R56"/>
    </row>
    <row r="57" spans="1:18">
      <c r="A57" s="7" t="s">
        <v>26</v>
      </c>
      <c r="C57" s="29"/>
      <c r="D57" s="29"/>
      <c r="E57" s="29"/>
      <c r="F57" s="29"/>
      <c r="G57" s="29"/>
      <c r="H57" s="29"/>
      <c r="I57" s="22"/>
      <c r="J57" s="27"/>
      <c r="K57" s="27">
        <f>SUM(K9:K56)</f>
        <v>304</v>
      </c>
      <c r="L57" s="27" t="e">
        <f>SUM(L9:L56)</f>
        <v>#REF!</v>
      </c>
      <c r="M57" s="27" t="e">
        <f>SUM(M9:M56)</f>
        <v>#REF!</v>
      </c>
      <c r="N57" s="28">
        <f>SUM(N9:N56)</f>
        <v>174</v>
      </c>
      <c r="O57" s="28">
        <f>SUM(O9:O56)</f>
        <v>18</v>
      </c>
      <c r="P57"/>
      <c r="Q57"/>
      <c r="R57"/>
    </row>
    <row r="58" spans="1:18" ht="48" hidden="1" customHeight="1">
      <c r="A58" s="7"/>
      <c r="B58" s="29" t="s">
        <v>0</v>
      </c>
      <c r="C58" s="44" t="s">
        <v>27</v>
      </c>
      <c r="D58" s="45"/>
      <c r="E58" s="45"/>
      <c r="F58" s="45"/>
      <c r="G58" s="45"/>
      <c r="H58" s="45"/>
      <c r="I58" s="4"/>
      <c r="J58" s="4"/>
      <c r="K58" s="4"/>
      <c r="L58" s="4"/>
      <c r="M58" s="4"/>
      <c r="N58" s="4"/>
      <c r="O58" s="4"/>
    </row>
    <row r="59" spans="1:18" hidden="1">
      <c r="A59" s="7" t="s">
        <v>28</v>
      </c>
      <c r="B59" s="30">
        <f>SUM(B60:B63)</f>
        <v>180</v>
      </c>
      <c r="G59" s="3"/>
      <c r="H59" s="3"/>
      <c r="I59" s="4"/>
      <c r="J59" s="4"/>
      <c r="K59" s="4"/>
      <c r="L59" s="4"/>
      <c r="M59" s="4"/>
      <c r="N59" s="4"/>
      <c r="O59" s="4"/>
    </row>
    <row r="60" spans="1:18" hidden="1">
      <c r="A60" s="11" t="s">
        <v>2</v>
      </c>
      <c r="B60" s="12">
        <v>7</v>
      </c>
      <c r="G60" s="3"/>
      <c r="H60" s="3"/>
      <c r="I60" s="4"/>
      <c r="J60" s="4"/>
      <c r="K60" s="4"/>
      <c r="L60" s="4"/>
      <c r="M60" s="4"/>
      <c r="N60" s="4"/>
      <c r="O60" s="4"/>
    </row>
    <row r="61" spans="1:18" hidden="1">
      <c r="A61" s="11" t="s">
        <v>3</v>
      </c>
      <c r="B61" s="12">
        <v>115</v>
      </c>
      <c r="G61" s="3"/>
      <c r="H61" s="3"/>
      <c r="I61" s="4"/>
      <c r="J61" s="4"/>
      <c r="K61" s="4"/>
      <c r="L61" s="4"/>
      <c r="M61" s="4"/>
      <c r="N61" s="4"/>
      <c r="O61" s="4"/>
    </row>
    <row r="62" spans="1:18" hidden="1">
      <c r="A62" s="11" t="s">
        <v>4</v>
      </c>
      <c r="B62" s="12">
        <v>42</v>
      </c>
      <c r="G62" s="3"/>
      <c r="H62" s="3"/>
      <c r="I62" s="4"/>
      <c r="J62" s="4"/>
      <c r="K62" s="4"/>
      <c r="L62" s="4"/>
      <c r="M62" s="4"/>
      <c r="N62" s="4"/>
      <c r="O62" s="4"/>
    </row>
    <row r="63" spans="1:18" hidden="1">
      <c r="A63" s="11" t="s">
        <v>5</v>
      </c>
      <c r="B63" s="12">
        <v>16</v>
      </c>
      <c r="G63" s="3"/>
      <c r="H63" s="3"/>
      <c r="I63" s="4"/>
      <c r="J63" s="4"/>
      <c r="K63" s="4"/>
      <c r="L63" s="4"/>
      <c r="M63" s="4"/>
      <c r="N63" s="4"/>
      <c r="O63" s="4"/>
    </row>
    <row r="64" spans="1:18">
      <c r="G64" s="3"/>
      <c r="H64" s="3"/>
      <c r="I64" s="4"/>
      <c r="J64" s="4"/>
      <c r="K64" s="4"/>
      <c r="L64" s="4"/>
      <c r="M64" s="4"/>
      <c r="N64" s="4"/>
      <c r="O64" s="4"/>
    </row>
    <row r="65" spans="4:4">
      <c r="D65" s="4"/>
    </row>
  </sheetData>
  <mergeCells count="38">
    <mergeCell ref="C58:H58"/>
    <mergeCell ref="J49:J55"/>
    <mergeCell ref="K49:K55"/>
    <mergeCell ref="L49:L55"/>
    <mergeCell ref="M49:M55"/>
    <mergeCell ref="N49:N55"/>
    <mergeCell ref="O49:O55"/>
    <mergeCell ref="J41:J47"/>
    <mergeCell ref="K41:K47"/>
    <mergeCell ref="L41:L47"/>
    <mergeCell ref="M41:M47"/>
    <mergeCell ref="N41:N47"/>
    <mergeCell ref="O41:O47"/>
    <mergeCell ref="O33:O39"/>
    <mergeCell ref="J25:J31"/>
    <mergeCell ref="K25:K31"/>
    <mergeCell ref="L25:L31"/>
    <mergeCell ref="M25:M31"/>
    <mergeCell ref="N25:N31"/>
    <mergeCell ref="O25:O31"/>
    <mergeCell ref="J33:J39"/>
    <mergeCell ref="K33:K39"/>
    <mergeCell ref="L33:L39"/>
    <mergeCell ref="M33:M39"/>
    <mergeCell ref="N33:N39"/>
    <mergeCell ref="O17:O23"/>
    <mergeCell ref="K2:O3"/>
    <mergeCell ref="J9:J15"/>
    <mergeCell ref="K9:K15"/>
    <mergeCell ref="L9:L15"/>
    <mergeCell ref="M9:M15"/>
    <mergeCell ref="N9:N15"/>
    <mergeCell ref="O9:O15"/>
    <mergeCell ref="J17:J23"/>
    <mergeCell ref="K17:K23"/>
    <mergeCell ref="L17:L23"/>
    <mergeCell ref="M17:M23"/>
    <mergeCell ref="N17:N23"/>
  </mergeCells>
  <phoneticPr fontId="12" type="noConversion"/>
  <conditionalFormatting sqref="M16">
    <cfRule type="cellIs" dxfId="53" priority="108" operator="greaterThan">
      <formula>0</formula>
    </cfRule>
  </conditionalFormatting>
  <conditionalFormatting sqref="M24">
    <cfRule type="cellIs" dxfId="52" priority="107" operator="greaterThan">
      <formula>0</formula>
    </cfRule>
  </conditionalFormatting>
  <conditionalFormatting sqref="M32">
    <cfRule type="cellIs" dxfId="51" priority="106" operator="greaterThan">
      <formula>0</formula>
    </cfRule>
  </conditionalFormatting>
  <conditionalFormatting sqref="M40">
    <cfRule type="cellIs" dxfId="50" priority="105" operator="greaterThan">
      <formula>0</formula>
    </cfRule>
  </conditionalFormatting>
  <conditionalFormatting sqref="M48">
    <cfRule type="cellIs" dxfId="49" priority="104" operator="greaterThan">
      <formula>0</formula>
    </cfRule>
  </conditionalFormatting>
  <conditionalFormatting sqref="M56">
    <cfRule type="cellIs" dxfId="48" priority="103" operator="greaterThan">
      <formula>0</formula>
    </cfRule>
  </conditionalFormatting>
  <conditionalFormatting sqref="O16">
    <cfRule type="cellIs" dxfId="47" priority="101" operator="greaterThan">
      <formula>30</formula>
    </cfRule>
    <cfRule type="cellIs" dxfId="46" priority="102" operator="greaterThan">
      <formula>0</formula>
    </cfRule>
  </conditionalFormatting>
  <conditionalFormatting sqref="O24">
    <cfRule type="cellIs" dxfId="45" priority="99" operator="greaterThan">
      <formula>30</formula>
    </cfRule>
    <cfRule type="cellIs" dxfId="44" priority="100" operator="greaterThan">
      <formula>0</formula>
    </cfRule>
  </conditionalFormatting>
  <conditionalFormatting sqref="O32">
    <cfRule type="cellIs" dxfId="43" priority="97" operator="greaterThan">
      <formula>30</formula>
    </cfRule>
    <cfRule type="cellIs" dxfId="42" priority="98" operator="greaterThan">
      <formula>0</formula>
    </cfRule>
  </conditionalFormatting>
  <conditionalFormatting sqref="O40">
    <cfRule type="cellIs" dxfId="41" priority="95" operator="greaterThan">
      <formula>30</formula>
    </cfRule>
    <cfRule type="cellIs" dxfId="40" priority="96" operator="greaterThan">
      <formula>0</formula>
    </cfRule>
  </conditionalFormatting>
  <conditionalFormatting sqref="O48">
    <cfRule type="cellIs" dxfId="39" priority="93" operator="greaterThan">
      <formula>30</formula>
    </cfRule>
    <cfRule type="cellIs" dxfId="38" priority="94" operator="greaterThan">
      <formula>0</formula>
    </cfRule>
  </conditionalFormatting>
  <conditionalFormatting sqref="O56">
    <cfRule type="cellIs" dxfId="37" priority="91" operator="greaterThan">
      <formula>30</formula>
    </cfRule>
    <cfRule type="cellIs" dxfId="36" priority="92" operator="greaterThan">
      <formula>0</formula>
    </cfRule>
  </conditionalFormatting>
  <conditionalFormatting sqref="E16">
    <cfRule type="expression" dxfId="35" priority="73" stopIfTrue="1">
      <formula>$E$16&gt;=85%</formula>
    </cfRule>
    <cfRule type="expression" dxfId="34" priority="74" stopIfTrue="1">
      <formula>$E$16&gt;=50%</formula>
    </cfRule>
    <cfRule type="expression" dxfId="33" priority="90">
      <formula>$E$16&lt;50%</formula>
    </cfRule>
  </conditionalFormatting>
  <conditionalFormatting sqref="E56">
    <cfRule type="expression" dxfId="32" priority="87" stopIfTrue="1">
      <formula>$E$56&gt;85%</formula>
    </cfRule>
    <cfRule type="expression" dxfId="31" priority="88" stopIfTrue="1">
      <formula>$E$56&gt;=50%</formula>
    </cfRule>
    <cfRule type="expression" dxfId="30" priority="89">
      <formula>$E$56&lt;50%</formula>
    </cfRule>
  </conditionalFormatting>
  <conditionalFormatting sqref="E48">
    <cfRule type="expression" dxfId="29" priority="84" stopIfTrue="1">
      <formula>$E$48&gt;=85%</formula>
    </cfRule>
    <cfRule type="expression" dxfId="28" priority="85" stopIfTrue="1">
      <formula>$E$48&gt;=50%</formula>
    </cfRule>
    <cfRule type="expression" dxfId="27" priority="86">
      <formula>$E$48&lt;50%</formula>
    </cfRule>
  </conditionalFormatting>
  <conditionalFormatting sqref="E40">
    <cfRule type="expression" dxfId="26" priority="81" stopIfTrue="1">
      <formula>$E$40&gt;=85%</formula>
    </cfRule>
    <cfRule type="expression" dxfId="25" priority="82" stopIfTrue="1">
      <formula>$E$40&gt;=50%</formula>
    </cfRule>
    <cfRule type="expression" dxfId="24" priority="83">
      <formula>$E$40&lt;50%</formula>
    </cfRule>
  </conditionalFormatting>
  <conditionalFormatting sqref="E32">
    <cfRule type="expression" dxfId="23" priority="78" stopIfTrue="1">
      <formula>$E$32&gt;=85%</formula>
    </cfRule>
    <cfRule type="expression" dxfId="22" priority="79" stopIfTrue="1">
      <formula>$E$32&gt;=50%</formula>
    </cfRule>
    <cfRule type="expression" dxfId="21" priority="80">
      <formula>$E$32&lt;50%</formula>
    </cfRule>
  </conditionalFormatting>
  <conditionalFormatting sqref="E24">
    <cfRule type="expression" dxfId="20" priority="75">
      <formula>$E$24&gt;=85%</formula>
    </cfRule>
    <cfRule type="expression" dxfId="19" priority="76">
      <formula>$E$24&gt;=50%</formula>
    </cfRule>
    <cfRule type="expression" dxfId="18" priority="77">
      <formula>$E$24&lt;50%</formula>
    </cfRule>
  </conditionalFormatting>
  <conditionalFormatting sqref="H16">
    <cfRule type="expression" dxfId="17" priority="70" stopIfTrue="1">
      <formula>$H$16&gt;=85%</formula>
    </cfRule>
    <cfRule type="expression" dxfId="16" priority="71" stopIfTrue="1">
      <formula>$H$16&gt;=50%</formula>
    </cfRule>
    <cfRule type="expression" dxfId="15" priority="72">
      <formula>$H$16&lt;50%</formula>
    </cfRule>
  </conditionalFormatting>
  <conditionalFormatting sqref="H24">
    <cfRule type="expression" dxfId="14" priority="67" stopIfTrue="1">
      <formula>$H$24&gt;=85%</formula>
    </cfRule>
    <cfRule type="expression" dxfId="13" priority="68" stopIfTrue="1">
      <formula>$H$24&gt;=50%</formula>
    </cfRule>
    <cfRule type="expression" dxfId="12" priority="69">
      <formula>$H$24&lt;50%</formula>
    </cfRule>
  </conditionalFormatting>
  <conditionalFormatting sqref="H32">
    <cfRule type="expression" dxfId="11" priority="64" stopIfTrue="1">
      <formula>$H$32&gt;=85%</formula>
    </cfRule>
    <cfRule type="expression" dxfId="10" priority="65" stopIfTrue="1">
      <formula>$H$32&gt;=50%</formula>
    </cfRule>
    <cfRule type="expression" dxfId="9" priority="66">
      <formula>$H$32&lt;50%</formula>
    </cfRule>
  </conditionalFormatting>
  <conditionalFormatting sqref="H40">
    <cfRule type="expression" dxfId="8" priority="61" stopIfTrue="1">
      <formula>$H$40&gt;=85%</formula>
    </cfRule>
    <cfRule type="expression" dxfId="7" priority="62" stopIfTrue="1">
      <formula>$H$40&gt;=50%</formula>
    </cfRule>
    <cfRule type="expression" dxfId="6" priority="63">
      <formula>$H$40&lt;50%</formula>
    </cfRule>
  </conditionalFormatting>
  <conditionalFormatting sqref="H48">
    <cfRule type="expression" dxfId="5" priority="58" stopIfTrue="1">
      <formula>$H$48&gt;=85%</formula>
    </cfRule>
    <cfRule type="expression" dxfId="4" priority="59" stopIfTrue="1">
      <formula>$H$48&gt;=50%</formula>
    </cfRule>
    <cfRule type="expression" dxfId="3" priority="60">
      <formula>$H$48&lt;50%</formula>
    </cfRule>
  </conditionalFormatting>
  <conditionalFormatting sqref="H56">
    <cfRule type="expression" dxfId="2" priority="55" stopIfTrue="1">
      <formula>$H$56&gt;=85%</formula>
    </cfRule>
    <cfRule type="expression" dxfId="1" priority="56" stopIfTrue="1">
      <formula>$H$56&gt;=50%</formula>
    </cfRule>
    <cfRule type="expression" dxfId="0" priority="57">
      <formula>$H$56&lt;50%</formula>
    </cfRule>
  </conditionalFormatting>
  <pageMargins left="0.7" right="0.7" top="0.75" bottom="0.75" header="0.3" footer="0.3"/>
  <pageSetup scale="51" orientation="landscape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3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Targets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M. Pothapragada</dc:creator>
  <cp:lastModifiedBy>Meaghan Mallari</cp:lastModifiedBy>
  <cp:lastPrinted>2019-12-02T23:44:31Z</cp:lastPrinted>
  <dcterms:created xsi:type="dcterms:W3CDTF">2019-11-26T19:57:39Z</dcterms:created>
  <dcterms:modified xsi:type="dcterms:W3CDTF">2019-12-02T23:44:31Z</dcterms:modified>
</cp:coreProperties>
</file>