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luscherp\Desktop\"/>
    </mc:Choice>
  </mc:AlternateContent>
  <xr:revisionPtr revIDLastSave="0" documentId="8_{52A9B58C-36A9-47CE-89FD-0E1BA88C078E}" xr6:coauthVersionLast="44" xr6:coauthVersionMax="44" xr10:uidLastSave="{00000000-0000-0000-0000-000000000000}"/>
  <bookViews>
    <workbookView xWindow="-110" yWindow="-110" windowWidth="19420" windowHeight="10420" activeTab="2" xr2:uid="{00000000-000D-0000-FFFF-FFFF00000000}"/>
  </bookViews>
  <sheets>
    <sheet name="1. Baseline" sheetId="6" r:id="rId1"/>
    <sheet name="2. Primary Care" sheetId="3" r:id="rId2"/>
    <sheet name="3. Behavioral Health" sheetId="5" r:id="rId3"/>
    <sheet name="Reference" sheetId="8" r:id="rId4"/>
  </sheets>
  <definedNames>
    <definedName name="_Hlk47106690" localSheetId="0">'1. Baseline'!#REF!</definedName>
    <definedName name="_xlnm.Print_Area" localSheetId="0">'1. Baseline'!$A$1:$D$35</definedName>
    <definedName name="_xlnm.Print_Area" localSheetId="1">'2. Primary Care'!$A$1:$U$102</definedName>
    <definedName name="_xlnm.Print_Area" localSheetId="2">'3. Behavioral Health'!$A$1:$U$102</definedName>
    <definedName name="_xlnm.Print_Titles" localSheetId="1">'2. Primary Care'!$1:$3</definedName>
    <definedName name="_xlnm.Print_Titles" localSheetId="2">'3. Behavioral Health'!$1:$3</definedName>
    <definedName name="_xlnm.Print_Titles" localSheetId="3">Reference!$1:$4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01" i="5" l="1"/>
  <c r="A78" i="5"/>
  <c r="A55" i="5"/>
  <c r="A101" i="3"/>
  <c r="A78" i="3"/>
  <c r="A55" i="3"/>
  <c r="A12" i="5"/>
  <c r="T101" i="3" l="1"/>
  <c r="S101" i="3"/>
  <c r="R101" i="3"/>
  <c r="Q101" i="3"/>
  <c r="P101" i="3"/>
  <c r="O101" i="3"/>
  <c r="N101" i="3"/>
  <c r="M101" i="3"/>
  <c r="L101" i="3"/>
  <c r="K101" i="3"/>
  <c r="J101" i="3"/>
  <c r="I101" i="3"/>
  <c r="H101" i="3"/>
  <c r="G101" i="3"/>
  <c r="F101" i="3"/>
  <c r="E101" i="3"/>
  <c r="D101" i="3"/>
  <c r="C101" i="3"/>
  <c r="B101" i="3"/>
  <c r="T78" i="3"/>
  <c r="S78" i="3"/>
  <c r="R78" i="3"/>
  <c r="Q78" i="3"/>
  <c r="P78" i="3"/>
  <c r="O78" i="3"/>
  <c r="N78" i="3"/>
  <c r="M78" i="3"/>
  <c r="L78" i="3"/>
  <c r="K78" i="3"/>
  <c r="J78" i="3"/>
  <c r="I78" i="3"/>
  <c r="H78" i="3"/>
  <c r="G78" i="3"/>
  <c r="F78" i="3"/>
  <c r="E78" i="3"/>
  <c r="D78" i="3"/>
  <c r="C78" i="3"/>
  <c r="B78" i="3"/>
  <c r="C101" i="5" l="1"/>
  <c r="D101" i="5"/>
  <c r="E101" i="5"/>
  <c r="F101" i="5"/>
  <c r="G101" i="5"/>
  <c r="H101" i="5"/>
  <c r="I101" i="5"/>
  <c r="J101" i="5"/>
  <c r="K101" i="5"/>
  <c r="L101" i="5"/>
  <c r="M101" i="5"/>
  <c r="N101" i="5"/>
  <c r="O101" i="5"/>
  <c r="P101" i="5"/>
  <c r="Q101" i="5"/>
  <c r="R101" i="5"/>
  <c r="S101" i="5"/>
  <c r="T101" i="5"/>
  <c r="B101" i="5"/>
  <c r="C78" i="5"/>
  <c r="D78" i="5"/>
  <c r="E78" i="5"/>
  <c r="F78" i="5"/>
  <c r="G78" i="5"/>
  <c r="H78" i="5"/>
  <c r="I78" i="5"/>
  <c r="J78" i="5"/>
  <c r="K78" i="5"/>
  <c r="L78" i="5"/>
  <c r="M78" i="5"/>
  <c r="N78" i="5"/>
  <c r="O78" i="5"/>
  <c r="P78" i="5"/>
  <c r="Q78" i="5"/>
  <c r="R78" i="5"/>
  <c r="S78" i="5"/>
  <c r="T78" i="5"/>
  <c r="B78" i="5"/>
  <c r="C55" i="5"/>
  <c r="D55" i="5"/>
  <c r="E55" i="5"/>
  <c r="F55" i="5"/>
  <c r="G55" i="5"/>
  <c r="H55" i="5"/>
  <c r="I55" i="5"/>
  <c r="J55" i="5"/>
  <c r="K55" i="5"/>
  <c r="L55" i="5"/>
  <c r="M55" i="5"/>
  <c r="N55" i="5"/>
  <c r="O55" i="5"/>
  <c r="P55" i="5"/>
  <c r="Q55" i="5"/>
  <c r="R55" i="5"/>
  <c r="S55" i="5"/>
  <c r="T55" i="5"/>
  <c r="B55" i="5"/>
  <c r="C55" i="3"/>
  <c r="D55" i="3"/>
  <c r="E55" i="3"/>
  <c r="F55" i="3"/>
  <c r="G55" i="3"/>
  <c r="H55" i="3"/>
  <c r="I55" i="3"/>
  <c r="J55" i="3"/>
  <c r="K55" i="3"/>
  <c r="L55" i="3"/>
  <c r="M55" i="3"/>
  <c r="N55" i="3"/>
  <c r="O55" i="3"/>
  <c r="P55" i="3"/>
  <c r="Q55" i="3"/>
  <c r="R55" i="3"/>
  <c r="S55" i="3"/>
  <c r="T55" i="3"/>
  <c r="B55" i="3"/>
  <c r="B29" i="5" l="1"/>
  <c r="A29" i="5" s="1"/>
  <c r="B28" i="5"/>
  <c r="A28" i="5" s="1"/>
  <c r="B20" i="5"/>
  <c r="A20" i="5" s="1"/>
  <c r="C12" i="5"/>
  <c r="B12" i="5"/>
  <c r="A28" i="3"/>
  <c r="S29" i="3"/>
  <c r="S28" i="3"/>
  <c r="S20" i="3"/>
  <c r="T20" i="3"/>
  <c r="B12" i="3"/>
  <c r="A12" i="3" s="1"/>
  <c r="A34" i="6"/>
  <c r="A33" i="6"/>
  <c r="T12" i="5"/>
  <c r="A20" i="3" l="1"/>
  <c r="T28" i="5"/>
  <c r="S28" i="5"/>
  <c r="R28" i="5"/>
  <c r="Q28" i="5"/>
  <c r="P28" i="5"/>
  <c r="O28" i="5"/>
  <c r="N28" i="5"/>
  <c r="M28" i="5"/>
  <c r="L28" i="5"/>
  <c r="K28" i="5"/>
  <c r="J28" i="5"/>
  <c r="I28" i="5"/>
  <c r="H28" i="5"/>
  <c r="G28" i="5"/>
  <c r="F28" i="5"/>
  <c r="E28" i="5"/>
  <c r="D28" i="5"/>
  <c r="C28" i="5"/>
  <c r="T20" i="5"/>
  <c r="S20" i="5"/>
  <c r="R20" i="5"/>
  <c r="Q20" i="5"/>
  <c r="P20" i="5"/>
  <c r="O20" i="5"/>
  <c r="N20" i="5"/>
  <c r="M20" i="5"/>
  <c r="L20" i="5"/>
  <c r="K20" i="5"/>
  <c r="J20" i="5"/>
  <c r="I20" i="5"/>
  <c r="H20" i="5"/>
  <c r="G20" i="5"/>
  <c r="F20" i="5"/>
  <c r="E20" i="5"/>
  <c r="D20" i="5"/>
  <c r="C20" i="5"/>
  <c r="S12" i="5" l="1"/>
  <c r="R12" i="5"/>
  <c r="Q12" i="5"/>
  <c r="P12" i="5"/>
  <c r="O12" i="5"/>
  <c r="N12" i="5"/>
  <c r="M12" i="5"/>
  <c r="L12" i="5"/>
  <c r="K12" i="5"/>
  <c r="J12" i="5"/>
  <c r="I12" i="5"/>
  <c r="H12" i="5"/>
  <c r="G12" i="5"/>
  <c r="F12" i="5"/>
  <c r="E12" i="5"/>
  <c r="D12" i="5"/>
  <c r="T28" i="3"/>
  <c r="R28" i="3"/>
  <c r="Q28" i="3"/>
  <c r="P28" i="3"/>
  <c r="O28" i="3"/>
  <c r="N28" i="3"/>
  <c r="M28" i="3"/>
  <c r="L28" i="3"/>
  <c r="K28" i="3"/>
  <c r="J28" i="3"/>
  <c r="I28" i="3"/>
  <c r="H28" i="3"/>
  <c r="G28" i="3"/>
  <c r="F28" i="3"/>
  <c r="E28" i="3"/>
  <c r="D28" i="3"/>
  <c r="C28" i="3"/>
  <c r="B28" i="3"/>
  <c r="R20" i="3"/>
  <c r="Q20" i="3"/>
  <c r="P20" i="3"/>
  <c r="O20" i="3"/>
  <c r="N20" i="3"/>
  <c r="M20" i="3"/>
  <c r="L20" i="3"/>
  <c r="K20" i="3"/>
  <c r="J20" i="3"/>
  <c r="I20" i="3"/>
  <c r="H20" i="3"/>
  <c r="G20" i="3"/>
  <c r="F20" i="3"/>
  <c r="E20" i="3"/>
  <c r="D20" i="3"/>
  <c r="C20" i="3"/>
  <c r="B20" i="3"/>
  <c r="C12" i="3"/>
  <c r="D12" i="3"/>
  <c r="E12" i="3"/>
  <c r="F12" i="3"/>
  <c r="G12" i="3"/>
  <c r="H12" i="3"/>
  <c r="I12" i="3"/>
  <c r="J12" i="3"/>
  <c r="K12" i="3"/>
  <c r="L12" i="3"/>
  <c r="M12" i="3"/>
  <c r="N12" i="3"/>
  <c r="O12" i="3"/>
  <c r="P12" i="3"/>
  <c r="Q12" i="3"/>
  <c r="R12" i="3"/>
  <c r="S12" i="3"/>
  <c r="T12" i="3"/>
  <c r="B29" i="3"/>
  <c r="A29" i="3" s="1"/>
  <c r="F29" i="5" l="1"/>
  <c r="T29" i="5"/>
  <c r="S29" i="5"/>
  <c r="R29" i="5"/>
  <c r="Q29" i="5"/>
  <c r="P29" i="5"/>
  <c r="O29" i="5"/>
  <c r="N29" i="5"/>
  <c r="M29" i="5"/>
  <c r="L29" i="5"/>
  <c r="K29" i="5"/>
  <c r="J29" i="5"/>
  <c r="I29" i="5"/>
  <c r="H29" i="5"/>
  <c r="G29" i="5"/>
  <c r="E29" i="5"/>
  <c r="D29" i="5"/>
  <c r="C29" i="5"/>
  <c r="C29" i="3"/>
  <c r="D29" i="3"/>
  <c r="E29" i="3"/>
  <c r="F29" i="3"/>
  <c r="G29" i="3"/>
  <c r="H29" i="3"/>
  <c r="I29" i="3"/>
  <c r="J29" i="3"/>
  <c r="K29" i="3"/>
  <c r="L29" i="3"/>
  <c r="M29" i="3"/>
  <c r="N29" i="3"/>
  <c r="O29" i="3"/>
  <c r="P29" i="3"/>
  <c r="Q29" i="3"/>
  <c r="R29" i="3"/>
  <c r="T29" i="3"/>
</calcChain>
</file>

<file path=xl/sharedStrings.xml><?xml version="1.0" encoding="utf-8"?>
<sst xmlns="http://schemas.openxmlformats.org/spreadsheetml/2006/main" count="237" uniqueCount="228">
  <si>
    <t>Primary care visits</t>
  </si>
  <si>
    <t>Primary care patients</t>
  </si>
  <si>
    <t>Comments</t>
  </si>
  <si>
    <t>Behavioral health visits</t>
  </si>
  <si>
    <t>Behavioral health patients</t>
  </si>
  <si>
    <t>Behavioral Health</t>
  </si>
  <si>
    <t>Primary Care</t>
  </si>
  <si>
    <t>Baseline Reporting Requirements</t>
  </si>
  <si>
    <t>January 2019 - December 2019</t>
  </si>
  <si>
    <r>
      <rPr>
        <b/>
        <sz val="12"/>
        <color theme="1"/>
        <rFont val="Times New Roman"/>
        <family val="1"/>
      </rPr>
      <t>3.1</t>
    </r>
    <r>
      <rPr>
        <sz val="12"/>
        <color theme="1"/>
        <rFont val="Times New Roman"/>
        <family val="1"/>
      </rPr>
      <t>       White</t>
    </r>
  </si>
  <si>
    <r>
      <rPr>
        <b/>
        <sz val="12"/>
        <color theme="1"/>
        <rFont val="Times New Roman"/>
        <family val="1"/>
      </rPr>
      <t>3.2  </t>
    </r>
    <r>
      <rPr>
        <sz val="12"/>
        <color theme="1"/>
        <rFont val="Times New Roman"/>
        <family val="1"/>
      </rPr>
      <t>     Black/African American</t>
    </r>
  </si>
  <si>
    <r>
      <rPr>
        <b/>
        <sz val="12"/>
        <color theme="1"/>
        <rFont val="Times New Roman"/>
        <family val="1"/>
      </rPr>
      <t>3.3  </t>
    </r>
    <r>
      <rPr>
        <sz val="12"/>
        <color theme="1"/>
        <rFont val="Times New Roman"/>
        <family val="1"/>
      </rPr>
      <t>     Asian</t>
    </r>
  </si>
  <si>
    <r>
      <rPr>
        <b/>
        <sz val="12"/>
        <color theme="1"/>
        <rFont val="Times New Roman"/>
        <family val="1"/>
      </rPr>
      <t>3.5</t>
    </r>
    <r>
      <rPr>
        <sz val="12"/>
        <color theme="1"/>
        <rFont val="Times New Roman"/>
        <family val="1"/>
      </rPr>
      <t>       More than one race</t>
    </r>
  </si>
  <si>
    <r>
      <rPr>
        <b/>
        <sz val="12"/>
        <color theme="1"/>
        <rFont val="Times New Roman"/>
        <family val="1"/>
      </rPr>
      <t>3.4  </t>
    </r>
    <r>
      <rPr>
        <sz val="12"/>
        <color theme="1"/>
        <rFont val="Times New Roman"/>
        <family val="1"/>
      </rPr>
      <t>     Other (including American Indian, Alaska Native, Native Hawaiian, Other Pacific Islander)</t>
    </r>
  </si>
  <si>
    <r>
      <rPr>
        <b/>
        <sz val="12"/>
        <color theme="1"/>
        <rFont val="Times New Roman"/>
        <family val="1"/>
      </rPr>
      <t>3.6  </t>
    </r>
    <r>
      <rPr>
        <sz val="12"/>
        <color theme="1"/>
        <rFont val="Times New Roman"/>
        <family val="1"/>
      </rPr>
      <t>     Unreported/Refused to Report</t>
    </r>
  </si>
  <si>
    <t>Yes</t>
  </si>
  <si>
    <t>No</t>
  </si>
  <si>
    <r>
      <rPr>
        <b/>
        <sz val="12"/>
        <color theme="1"/>
        <rFont val="Times New Roman"/>
        <family val="1"/>
      </rPr>
      <t>9.4</t>
    </r>
    <r>
      <rPr>
        <sz val="12"/>
        <color theme="1"/>
        <rFont val="Times New Roman"/>
        <family val="1"/>
      </rPr>
      <t xml:space="preserve">      Total Number Medicare</t>
    </r>
  </si>
  <si>
    <r>
      <rPr>
        <b/>
        <sz val="12"/>
        <color theme="1"/>
        <rFont val="Times New Roman"/>
        <family val="1"/>
      </rPr>
      <t xml:space="preserve">9.5     </t>
    </r>
    <r>
      <rPr>
        <sz val="12"/>
        <color theme="1"/>
        <rFont val="Times New Roman"/>
        <family val="1"/>
      </rPr>
      <t xml:space="preserve"> Total Number Other Public Insurance</t>
    </r>
  </si>
  <si>
    <r>
      <rPr>
        <b/>
        <sz val="12"/>
        <color theme="1"/>
        <rFont val="Times New Roman"/>
        <family val="1"/>
      </rPr>
      <t>10.1</t>
    </r>
    <r>
      <rPr>
        <sz val="12"/>
        <color theme="1"/>
        <rFont val="Times New Roman"/>
        <family val="1"/>
      </rPr>
      <t xml:space="preserve">     Total Number None/Uninsured</t>
    </r>
  </si>
  <si>
    <r>
      <rPr>
        <b/>
        <sz val="12"/>
        <color theme="1"/>
        <rFont val="Times New Roman"/>
        <family val="1"/>
      </rPr>
      <t>10.2</t>
    </r>
    <r>
      <rPr>
        <sz val="12"/>
        <color theme="1"/>
        <rFont val="Times New Roman"/>
        <family val="1"/>
      </rPr>
      <t xml:space="preserve">     Total Number Medicaid or CHIP</t>
    </r>
  </si>
  <si>
    <r>
      <rPr>
        <b/>
        <sz val="12"/>
        <color theme="1"/>
        <rFont val="Times New Roman"/>
        <family val="1"/>
      </rPr>
      <t xml:space="preserve">14.2   </t>
    </r>
    <r>
      <rPr>
        <sz val="12"/>
        <color theme="1"/>
        <rFont val="Times New Roman"/>
        <family val="1"/>
      </rPr>
      <t xml:space="preserve">  Black/African American</t>
    </r>
  </si>
  <si>
    <r>
      <rPr>
        <b/>
        <sz val="12"/>
        <color theme="1"/>
        <rFont val="Times New Roman"/>
        <family val="1"/>
      </rPr>
      <t xml:space="preserve">14.7   </t>
    </r>
    <r>
      <rPr>
        <sz val="12"/>
        <color theme="1"/>
        <rFont val="Times New Roman"/>
        <family val="1"/>
      </rPr>
      <t xml:space="preserve">  Hispanic/Latino: Yes</t>
    </r>
  </si>
  <si>
    <r>
      <rPr>
        <b/>
        <sz val="12"/>
        <color theme="1"/>
        <rFont val="Times New Roman"/>
        <family val="1"/>
      </rPr>
      <t xml:space="preserve">14.11   </t>
    </r>
    <r>
      <rPr>
        <sz val="12"/>
        <color theme="1"/>
        <rFont val="Times New Roman"/>
        <family val="1"/>
      </rPr>
      <t xml:space="preserve"> 18-44</t>
    </r>
  </si>
  <si>
    <r>
      <rPr>
        <b/>
        <sz val="12"/>
        <color theme="1"/>
        <rFont val="Times New Roman"/>
        <family val="1"/>
      </rPr>
      <t xml:space="preserve">14.15  </t>
    </r>
    <r>
      <rPr>
        <sz val="12"/>
        <color theme="1"/>
        <rFont val="Times New Roman"/>
        <family val="1"/>
      </rPr>
      <t xml:space="preserve">  Male</t>
    </r>
  </si>
  <si>
    <r>
      <rPr>
        <b/>
        <sz val="12"/>
        <color theme="1"/>
        <rFont val="Times New Roman"/>
        <family val="1"/>
      </rPr>
      <t xml:space="preserve">15.2   </t>
    </r>
    <r>
      <rPr>
        <sz val="12"/>
        <color theme="1"/>
        <rFont val="Times New Roman"/>
        <family val="1"/>
      </rPr>
      <t xml:space="preserve">  Black/African American</t>
    </r>
  </si>
  <si>
    <r>
      <rPr>
        <b/>
        <sz val="12"/>
        <color theme="1"/>
        <rFont val="Times New Roman"/>
        <family val="1"/>
      </rPr>
      <t xml:space="preserve">15.5   </t>
    </r>
    <r>
      <rPr>
        <sz val="12"/>
        <color theme="1"/>
        <rFont val="Times New Roman"/>
        <family val="1"/>
      </rPr>
      <t xml:space="preserve">  More than one race</t>
    </r>
  </si>
  <si>
    <r>
      <rPr>
        <b/>
        <sz val="12"/>
        <color theme="1"/>
        <rFont val="Times New Roman"/>
        <family val="1"/>
      </rPr>
      <t xml:space="preserve">15.15  </t>
    </r>
    <r>
      <rPr>
        <sz val="12"/>
        <color theme="1"/>
        <rFont val="Times New Roman"/>
        <family val="1"/>
      </rPr>
      <t xml:space="preserve">  Male</t>
    </r>
  </si>
  <si>
    <r>
      <rPr>
        <b/>
        <sz val="12"/>
        <color theme="1"/>
        <rFont val="Times New Roman"/>
        <family val="1"/>
      </rPr>
      <t xml:space="preserve">19.2   </t>
    </r>
    <r>
      <rPr>
        <sz val="12"/>
        <color theme="1"/>
        <rFont val="Times New Roman"/>
        <family val="1"/>
      </rPr>
      <t xml:space="preserve">  Total Number Medicaid or CHIP</t>
    </r>
  </si>
  <si>
    <r>
      <rPr>
        <b/>
        <sz val="12"/>
        <color theme="1"/>
        <rFont val="Times New Roman"/>
        <family val="1"/>
      </rPr>
      <t xml:space="preserve">19.5 </t>
    </r>
    <r>
      <rPr>
        <sz val="12"/>
        <color theme="1"/>
        <rFont val="Times New Roman"/>
        <family val="1"/>
      </rPr>
      <t xml:space="preserve">    Total Number Other Public Insurance</t>
    </r>
  </si>
  <si>
    <r>
      <rPr>
        <b/>
        <sz val="12"/>
        <color theme="1"/>
        <rFont val="Times New Roman"/>
        <family val="1"/>
      </rPr>
      <t xml:space="preserve">20.1   </t>
    </r>
    <r>
      <rPr>
        <sz val="12"/>
        <color theme="1"/>
        <rFont val="Times New Roman"/>
        <family val="1"/>
      </rPr>
      <t xml:space="preserve">  Total Number None/Uninsured</t>
    </r>
  </si>
  <si>
    <r>
      <rPr>
        <b/>
        <sz val="12"/>
        <color theme="1"/>
        <rFont val="Times New Roman"/>
        <family val="1"/>
      </rPr>
      <t xml:space="preserve">20.5 </t>
    </r>
    <r>
      <rPr>
        <sz val="12"/>
        <color theme="1"/>
        <rFont val="Times New Roman"/>
        <family val="1"/>
      </rPr>
      <t xml:space="preserve">    Total Number Other Public Insurance</t>
    </r>
  </si>
  <si>
    <r>
      <rPr>
        <b/>
        <sz val="12"/>
        <color theme="1"/>
        <rFont val="Times New Roman"/>
        <family val="1"/>
      </rPr>
      <t xml:space="preserve">20.6 </t>
    </r>
    <r>
      <rPr>
        <sz val="12"/>
        <color theme="1"/>
        <rFont val="Times New Roman"/>
        <family val="1"/>
      </rPr>
      <t xml:space="preserve">    Total Number Private/Commercial</t>
    </r>
  </si>
  <si>
    <r>
      <rPr>
        <b/>
        <sz val="12"/>
        <color theme="1"/>
        <rFont val="Times New Roman"/>
        <family val="1"/>
      </rPr>
      <t xml:space="preserve">24.4 </t>
    </r>
    <r>
      <rPr>
        <sz val="12"/>
        <color theme="1"/>
        <rFont val="Times New Roman"/>
        <family val="1"/>
      </rPr>
      <t xml:space="preserve">    Other </t>
    </r>
  </si>
  <si>
    <r>
      <rPr>
        <b/>
        <sz val="12"/>
        <color theme="1"/>
        <rFont val="Times New Roman"/>
        <family val="1"/>
      </rPr>
      <t xml:space="preserve">24.6  </t>
    </r>
    <r>
      <rPr>
        <sz val="12"/>
        <color theme="1"/>
        <rFont val="Times New Roman"/>
        <family val="1"/>
      </rPr>
      <t xml:space="preserve">   Unreported/Refused to Report</t>
    </r>
  </si>
  <si>
    <r>
      <rPr>
        <b/>
        <sz val="12"/>
        <color theme="1"/>
        <rFont val="Times New Roman"/>
        <family val="1"/>
      </rPr>
      <t xml:space="preserve">24.8  </t>
    </r>
    <r>
      <rPr>
        <sz val="12"/>
        <color theme="1"/>
        <rFont val="Times New Roman"/>
        <family val="1"/>
      </rPr>
      <t xml:space="preserve">   Hispanic/Latino: No</t>
    </r>
  </si>
  <si>
    <r>
      <rPr>
        <b/>
        <sz val="12"/>
        <color theme="1"/>
        <rFont val="Times New Roman"/>
        <family val="1"/>
      </rPr>
      <t xml:space="preserve">24.15 </t>
    </r>
    <r>
      <rPr>
        <sz val="12"/>
        <color theme="1"/>
        <rFont val="Times New Roman"/>
        <family val="1"/>
      </rPr>
      <t xml:space="preserve">   Male</t>
    </r>
  </si>
  <si>
    <r>
      <rPr>
        <b/>
        <sz val="12"/>
        <color theme="1"/>
        <rFont val="Times New Roman"/>
        <family val="1"/>
      </rPr>
      <t>3.7  </t>
    </r>
    <r>
      <rPr>
        <sz val="12"/>
        <color theme="1"/>
        <rFont val="Times New Roman"/>
        <family val="1"/>
      </rPr>
      <t>     Hispanic/Latino (Yes)</t>
    </r>
  </si>
  <si>
    <r>
      <rPr>
        <b/>
        <sz val="12"/>
        <color theme="1"/>
        <rFont val="Times New Roman"/>
        <family val="1"/>
      </rPr>
      <t>3.8</t>
    </r>
    <r>
      <rPr>
        <sz val="12"/>
        <color theme="1"/>
        <rFont val="Times New Roman"/>
        <family val="1"/>
      </rPr>
      <t>       Hispanic/Latino (No)</t>
    </r>
  </si>
  <si>
    <r>
      <rPr>
        <b/>
        <sz val="12"/>
        <color theme="1"/>
        <rFont val="Times New Roman"/>
        <family val="1"/>
      </rPr>
      <t>3.9  </t>
    </r>
    <r>
      <rPr>
        <sz val="12"/>
        <color theme="1"/>
        <rFont val="Times New Roman"/>
        <family val="1"/>
      </rPr>
      <t>     Unreported/Refused to Report</t>
    </r>
  </si>
  <si>
    <r>
      <rPr>
        <b/>
        <sz val="12"/>
        <color theme="1"/>
        <rFont val="Times New Roman"/>
        <family val="1"/>
      </rPr>
      <t>3.10 </t>
    </r>
    <r>
      <rPr>
        <sz val="12"/>
        <color theme="1"/>
        <rFont val="Times New Roman"/>
        <family val="1"/>
      </rPr>
      <t>     &lt;=17</t>
    </r>
  </si>
  <si>
    <r>
      <rPr>
        <b/>
        <sz val="12"/>
        <color theme="1"/>
        <rFont val="Times New Roman"/>
        <family val="1"/>
      </rPr>
      <t>3.11 </t>
    </r>
    <r>
      <rPr>
        <sz val="12"/>
        <color theme="1"/>
        <rFont val="Times New Roman"/>
        <family val="1"/>
      </rPr>
      <t>     18-44</t>
    </r>
  </si>
  <si>
    <r>
      <rPr>
        <b/>
        <sz val="12"/>
        <color theme="1"/>
        <rFont val="Times New Roman"/>
        <family val="1"/>
      </rPr>
      <t>3.12 </t>
    </r>
    <r>
      <rPr>
        <sz val="12"/>
        <color theme="1"/>
        <rFont val="Times New Roman"/>
        <family val="1"/>
      </rPr>
      <t>     45-64</t>
    </r>
  </si>
  <si>
    <r>
      <rPr>
        <b/>
        <sz val="12"/>
        <color theme="1"/>
        <rFont val="Times New Roman"/>
        <family val="1"/>
      </rPr>
      <t>3.13  </t>
    </r>
    <r>
      <rPr>
        <sz val="12"/>
        <color theme="1"/>
        <rFont val="Times New Roman"/>
        <family val="1"/>
      </rPr>
      <t>    65 and Over</t>
    </r>
  </si>
  <si>
    <r>
      <rPr>
        <b/>
        <sz val="12"/>
        <color theme="1"/>
        <rFont val="Times New Roman"/>
        <family val="1"/>
      </rPr>
      <t>4.1  </t>
    </r>
    <r>
      <rPr>
        <sz val="12"/>
        <color theme="1"/>
        <rFont val="Times New Roman"/>
        <family val="1"/>
      </rPr>
      <t>     None/Uninsured</t>
    </r>
  </si>
  <si>
    <r>
      <rPr>
        <b/>
        <sz val="12"/>
        <color theme="1"/>
        <rFont val="Times New Roman"/>
        <family val="1"/>
      </rPr>
      <t>4.2 </t>
    </r>
    <r>
      <rPr>
        <sz val="12"/>
        <color theme="1"/>
        <rFont val="Times New Roman"/>
        <family val="1"/>
      </rPr>
      <t>      Medicaid or CHIP</t>
    </r>
  </si>
  <si>
    <r>
      <rPr>
        <b/>
        <sz val="12"/>
        <color theme="1"/>
        <rFont val="Times New Roman"/>
        <family val="1"/>
      </rPr>
      <t>4.3     </t>
    </r>
    <r>
      <rPr>
        <sz val="12"/>
        <color theme="1"/>
        <rFont val="Times New Roman"/>
        <family val="1"/>
      </rPr>
      <t>  Dual Eligible (Medicare and Medicaid)</t>
    </r>
  </si>
  <si>
    <r>
      <rPr>
        <b/>
        <sz val="12"/>
        <color theme="1"/>
        <rFont val="Times New Roman"/>
        <family val="1"/>
      </rPr>
      <t>4.4   </t>
    </r>
    <r>
      <rPr>
        <sz val="12"/>
        <color theme="1"/>
        <rFont val="Times New Roman"/>
        <family val="1"/>
      </rPr>
      <t>    Medicare</t>
    </r>
  </si>
  <si>
    <r>
      <rPr>
        <b/>
        <sz val="12"/>
        <color theme="1"/>
        <rFont val="Times New Roman"/>
        <family val="1"/>
      </rPr>
      <t>4.5  </t>
    </r>
    <r>
      <rPr>
        <sz val="12"/>
        <color theme="1"/>
        <rFont val="Times New Roman"/>
        <family val="1"/>
      </rPr>
      <t>     Other Public Insurance (e.g., VA)</t>
    </r>
  </si>
  <si>
    <r>
      <rPr>
        <b/>
        <sz val="12"/>
        <color theme="1"/>
        <rFont val="Times New Roman"/>
        <family val="1"/>
      </rPr>
      <t>4.6  </t>
    </r>
    <r>
      <rPr>
        <sz val="12"/>
        <color theme="1"/>
        <rFont val="Times New Roman"/>
        <family val="1"/>
      </rPr>
      <t xml:space="preserve">     Private/Commercial </t>
    </r>
  </si>
  <si>
    <r>
      <rPr>
        <b/>
        <sz val="12"/>
        <color theme="1"/>
        <rFont val="Times New Roman"/>
        <family val="1"/>
      </rPr>
      <t>5.1     </t>
    </r>
    <r>
      <rPr>
        <sz val="12"/>
        <color theme="1"/>
        <rFont val="Times New Roman"/>
        <family val="1"/>
      </rPr>
      <t>  Please describe types of telehealth services in 4-5 sentences</t>
    </r>
  </si>
  <si>
    <t xml:space="preserve">6. Comments: </t>
  </si>
  <si>
    <r>
      <t xml:space="preserve">8.    In-person, in-clinic visits. </t>
    </r>
    <r>
      <rPr>
        <sz val="12"/>
        <color theme="1"/>
        <rFont val="Times New Roman"/>
        <family val="1"/>
      </rPr>
      <t>Total number of completed primary care visits during the calendar month in which both the provider and patient were together in-person in clinic.</t>
    </r>
  </si>
  <si>
    <r>
      <rPr>
        <b/>
        <sz val="12"/>
        <color theme="1"/>
        <rFont val="Times New Roman"/>
        <family val="1"/>
      </rPr>
      <t>8.1</t>
    </r>
    <r>
      <rPr>
        <sz val="12"/>
        <color theme="1"/>
        <rFont val="Times New Roman"/>
        <family val="1"/>
      </rPr>
      <t xml:space="preserve">      Total Number None/Uninsured</t>
    </r>
  </si>
  <si>
    <r>
      <rPr>
        <b/>
        <sz val="12"/>
        <color theme="1"/>
        <rFont val="Times New Roman"/>
        <family val="1"/>
      </rPr>
      <t xml:space="preserve">8.2 </t>
    </r>
    <r>
      <rPr>
        <sz val="12"/>
        <color theme="1"/>
        <rFont val="Times New Roman"/>
        <family val="1"/>
      </rPr>
      <t xml:space="preserve">     Total Number Medicaid or CHIP</t>
    </r>
  </si>
  <si>
    <r>
      <rPr>
        <b/>
        <sz val="12"/>
        <color theme="1"/>
        <rFont val="Times New Roman"/>
        <family val="1"/>
      </rPr>
      <t>8.3</t>
    </r>
    <r>
      <rPr>
        <sz val="12"/>
        <color theme="1"/>
        <rFont val="Times New Roman"/>
        <family val="1"/>
      </rPr>
      <t xml:space="preserve">      Total Number Dual Eligible</t>
    </r>
  </si>
  <si>
    <r>
      <rPr>
        <b/>
        <sz val="12"/>
        <color theme="1"/>
        <rFont val="Times New Roman"/>
        <family val="1"/>
      </rPr>
      <t>8.4</t>
    </r>
    <r>
      <rPr>
        <sz val="12"/>
        <color theme="1"/>
        <rFont val="Times New Roman"/>
        <family val="1"/>
      </rPr>
      <t xml:space="preserve">      Total Number Medicare</t>
    </r>
  </si>
  <si>
    <r>
      <rPr>
        <b/>
        <sz val="12"/>
        <color theme="1"/>
        <rFont val="Times New Roman"/>
        <family val="1"/>
      </rPr>
      <t xml:space="preserve">8.5     </t>
    </r>
    <r>
      <rPr>
        <sz val="12"/>
        <color theme="1"/>
        <rFont val="Times New Roman"/>
        <family val="1"/>
      </rPr>
      <t xml:space="preserve"> Total Number Other Public Insurance</t>
    </r>
  </si>
  <si>
    <r>
      <rPr>
        <b/>
        <sz val="12"/>
        <color theme="1"/>
        <rFont val="Times New Roman"/>
        <family val="1"/>
      </rPr>
      <t>8.6</t>
    </r>
    <r>
      <rPr>
        <sz val="12"/>
        <color theme="1"/>
        <rFont val="Times New Roman"/>
        <family val="1"/>
      </rPr>
      <t xml:space="preserve">      Total Number Private/Commercial</t>
    </r>
  </si>
  <si>
    <r>
      <rPr>
        <b/>
        <sz val="12"/>
        <color theme="1"/>
        <rFont val="Times New Roman"/>
        <family val="1"/>
      </rPr>
      <t xml:space="preserve">9.1 </t>
    </r>
    <r>
      <rPr>
        <sz val="12"/>
        <color theme="1"/>
        <rFont val="Times New Roman"/>
        <family val="1"/>
      </rPr>
      <t xml:space="preserve">     Total Number None/Uninsured</t>
    </r>
  </si>
  <si>
    <r>
      <rPr>
        <b/>
        <sz val="12"/>
        <color theme="1"/>
        <rFont val="Times New Roman"/>
        <family val="1"/>
      </rPr>
      <t>9.2</t>
    </r>
    <r>
      <rPr>
        <sz val="12"/>
        <color theme="1"/>
        <rFont val="Times New Roman"/>
        <family val="1"/>
      </rPr>
      <t xml:space="preserve">      Total Number Medicaid or CHIP</t>
    </r>
  </si>
  <si>
    <r>
      <rPr>
        <b/>
        <sz val="12"/>
        <color theme="1"/>
        <rFont val="Times New Roman"/>
        <family val="1"/>
      </rPr>
      <t xml:space="preserve">9.3 </t>
    </r>
    <r>
      <rPr>
        <sz val="12"/>
        <color theme="1"/>
        <rFont val="Times New Roman"/>
        <family val="1"/>
      </rPr>
      <t xml:space="preserve">     Total Number Dual Eligible</t>
    </r>
  </si>
  <si>
    <r>
      <rPr>
        <b/>
        <sz val="12"/>
        <color theme="1"/>
        <rFont val="Times New Roman"/>
        <family val="1"/>
      </rPr>
      <t xml:space="preserve">9.6  </t>
    </r>
    <r>
      <rPr>
        <sz val="12"/>
        <color theme="1"/>
        <rFont val="Times New Roman"/>
        <family val="1"/>
      </rPr>
      <t xml:space="preserve">    Total Number Private/Commercial</t>
    </r>
  </si>
  <si>
    <r>
      <rPr>
        <b/>
        <sz val="12"/>
        <color theme="1"/>
        <rFont val="Times New Roman"/>
        <family val="1"/>
      </rPr>
      <t>10.3</t>
    </r>
    <r>
      <rPr>
        <sz val="12"/>
        <color theme="1"/>
        <rFont val="Times New Roman"/>
        <family val="1"/>
      </rPr>
      <t xml:space="preserve">     Total Number Dual Eligible</t>
    </r>
  </si>
  <si>
    <r>
      <rPr>
        <b/>
        <sz val="12"/>
        <color theme="1"/>
        <rFont val="Times New Roman"/>
        <family val="1"/>
      </rPr>
      <t xml:space="preserve">10.4 </t>
    </r>
    <r>
      <rPr>
        <sz val="12"/>
        <color theme="1"/>
        <rFont val="Times New Roman"/>
        <family val="1"/>
      </rPr>
      <t xml:space="preserve">    Total Number Medicare</t>
    </r>
  </si>
  <si>
    <r>
      <rPr>
        <b/>
        <sz val="12"/>
        <color theme="1"/>
        <rFont val="Times New Roman"/>
        <family val="1"/>
      </rPr>
      <t xml:space="preserve">10.5 </t>
    </r>
    <r>
      <rPr>
        <sz val="12"/>
        <color theme="1"/>
        <rFont val="Times New Roman"/>
        <family val="1"/>
      </rPr>
      <t xml:space="preserve">    Total Number Other Public Insurance</t>
    </r>
  </si>
  <si>
    <r>
      <rPr>
        <b/>
        <sz val="12"/>
        <color theme="1"/>
        <rFont val="Times New Roman"/>
        <family val="1"/>
      </rPr>
      <t>10.6</t>
    </r>
    <r>
      <rPr>
        <sz val="12"/>
        <color theme="1"/>
        <rFont val="Times New Roman"/>
        <family val="1"/>
      </rPr>
      <t xml:space="preserve">     Total Number Private/Commercial</t>
    </r>
  </si>
  <si>
    <r>
      <t xml:space="preserve">12.   All unique patient visits. </t>
    </r>
    <r>
      <rPr>
        <sz val="12"/>
        <color theme="1"/>
        <rFont val="Times New Roman"/>
        <family val="1"/>
      </rPr>
      <t>Total number of unique patients who completed one or more primary care visits (inclusive of all modalities) during the calendar month</t>
    </r>
    <r>
      <rPr>
        <b/>
        <sz val="12"/>
        <color theme="1"/>
        <rFont val="Times New Roman"/>
        <family val="1"/>
      </rPr>
      <t>.</t>
    </r>
  </si>
  <si>
    <r>
      <t xml:space="preserve">13.   In-person unique patient visits. </t>
    </r>
    <r>
      <rPr>
        <sz val="12"/>
        <color theme="1"/>
        <rFont val="Times New Roman"/>
        <family val="1"/>
      </rPr>
      <t xml:space="preserve">Total number of unique patients who completed one or more visits during the calendar month in which both the provider and patient were together in person. </t>
    </r>
  </si>
  <si>
    <r>
      <rPr>
        <b/>
        <sz val="12"/>
        <color theme="1"/>
        <rFont val="Times New Roman"/>
        <family val="1"/>
      </rPr>
      <t xml:space="preserve">13.1     </t>
    </r>
    <r>
      <rPr>
        <sz val="12"/>
        <color theme="1"/>
        <rFont val="Times New Roman"/>
        <family val="1"/>
      </rPr>
      <t>White</t>
    </r>
  </si>
  <si>
    <r>
      <rPr>
        <b/>
        <sz val="12"/>
        <color theme="1"/>
        <rFont val="Times New Roman"/>
        <family val="1"/>
      </rPr>
      <t xml:space="preserve">13.2   </t>
    </r>
    <r>
      <rPr>
        <sz val="12"/>
        <color theme="1"/>
        <rFont val="Times New Roman"/>
        <family val="1"/>
      </rPr>
      <t xml:space="preserve">  Black/African American</t>
    </r>
  </si>
  <si>
    <r>
      <rPr>
        <b/>
        <sz val="12"/>
        <color theme="1"/>
        <rFont val="Times New Roman"/>
        <family val="1"/>
      </rPr>
      <t xml:space="preserve">13.3   </t>
    </r>
    <r>
      <rPr>
        <sz val="12"/>
        <color theme="1"/>
        <rFont val="Times New Roman"/>
        <family val="1"/>
      </rPr>
      <t xml:space="preserve">  Asian</t>
    </r>
  </si>
  <si>
    <r>
      <rPr>
        <b/>
        <sz val="12"/>
        <color theme="1"/>
        <rFont val="Times New Roman"/>
        <family val="1"/>
      </rPr>
      <t xml:space="preserve">13.4  </t>
    </r>
    <r>
      <rPr>
        <sz val="12"/>
        <color theme="1"/>
        <rFont val="Times New Roman"/>
        <family val="1"/>
      </rPr>
      <t xml:space="preserve">   Other </t>
    </r>
  </si>
  <si>
    <r>
      <rPr>
        <b/>
        <sz val="12"/>
        <color theme="1"/>
        <rFont val="Times New Roman"/>
        <family val="1"/>
      </rPr>
      <t xml:space="preserve">13.5  </t>
    </r>
    <r>
      <rPr>
        <sz val="12"/>
        <color theme="1"/>
        <rFont val="Times New Roman"/>
        <family val="1"/>
      </rPr>
      <t xml:space="preserve">   More than one race</t>
    </r>
  </si>
  <si>
    <r>
      <rPr>
        <b/>
        <sz val="12"/>
        <color theme="1"/>
        <rFont val="Times New Roman"/>
        <family val="1"/>
      </rPr>
      <t xml:space="preserve">13.6   </t>
    </r>
    <r>
      <rPr>
        <sz val="12"/>
        <color theme="1"/>
        <rFont val="Times New Roman"/>
        <family val="1"/>
      </rPr>
      <t xml:space="preserve">  Unreported/Refused to Report</t>
    </r>
  </si>
  <si>
    <r>
      <rPr>
        <b/>
        <sz val="12"/>
        <color theme="1"/>
        <rFont val="Times New Roman"/>
        <family val="1"/>
      </rPr>
      <t xml:space="preserve">13.7   </t>
    </r>
    <r>
      <rPr>
        <sz val="12"/>
        <color theme="1"/>
        <rFont val="Times New Roman"/>
        <family val="1"/>
      </rPr>
      <t xml:space="preserve">  Hispanic/Latino: Yes</t>
    </r>
  </si>
  <si>
    <r>
      <rPr>
        <b/>
        <sz val="12"/>
        <color theme="1"/>
        <rFont val="Times New Roman"/>
        <family val="1"/>
      </rPr>
      <t xml:space="preserve">13.8     </t>
    </r>
    <r>
      <rPr>
        <sz val="12"/>
        <color theme="1"/>
        <rFont val="Times New Roman"/>
        <family val="1"/>
      </rPr>
      <t>Hispanic/Latino: No</t>
    </r>
  </si>
  <si>
    <r>
      <rPr>
        <b/>
        <sz val="12"/>
        <color theme="1"/>
        <rFont val="Times New Roman"/>
        <family val="1"/>
      </rPr>
      <t xml:space="preserve">13.9   </t>
    </r>
    <r>
      <rPr>
        <sz val="12"/>
        <color theme="1"/>
        <rFont val="Times New Roman"/>
        <family val="1"/>
      </rPr>
      <t xml:space="preserve">  Unreported/Refused to Report</t>
    </r>
  </si>
  <si>
    <r>
      <rPr>
        <b/>
        <sz val="12"/>
        <color theme="1"/>
        <rFont val="Times New Roman"/>
        <family val="1"/>
      </rPr>
      <t xml:space="preserve">13.10    </t>
    </r>
    <r>
      <rPr>
        <sz val="12"/>
        <color theme="1"/>
        <rFont val="Times New Roman"/>
        <family val="1"/>
      </rPr>
      <t>&lt;=17</t>
    </r>
  </si>
  <si>
    <r>
      <rPr>
        <b/>
        <sz val="12"/>
        <color theme="1"/>
        <rFont val="Times New Roman"/>
        <family val="1"/>
      </rPr>
      <t xml:space="preserve">13.11   </t>
    </r>
    <r>
      <rPr>
        <sz val="12"/>
        <color theme="1"/>
        <rFont val="Times New Roman"/>
        <family val="1"/>
      </rPr>
      <t xml:space="preserve"> 18-44</t>
    </r>
  </si>
  <si>
    <r>
      <rPr>
        <b/>
        <sz val="12"/>
        <color theme="1"/>
        <rFont val="Times New Roman"/>
        <family val="1"/>
      </rPr>
      <t xml:space="preserve">13.12  </t>
    </r>
    <r>
      <rPr>
        <sz val="12"/>
        <color theme="1"/>
        <rFont val="Times New Roman"/>
        <family val="1"/>
      </rPr>
      <t xml:space="preserve">  45-64</t>
    </r>
  </si>
  <si>
    <r>
      <rPr>
        <b/>
        <sz val="12"/>
        <color theme="1"/>
        <rFont val="Times New Roman"/>
        <family val="1"/>
      </rPr>
      <t xml:space="preserve">13.13   </t>
    </r>
    <r>
      <rPr>
        <sz val="12"/>
        <color theme="1"/>
        <rFont val="Times New Roman"/>
        <family val="1"/>
      </rPr>
      <t xml:space="preserve"> 65 and Over</t>
    </r>
  </si>
  <si>
    <r>
      <rPr>
        <b/>
        <sz val="12"/>
        <color theme="1"/>
        <rFont val="Times New Roman"/>
        <family val="1"/>
      </rPr>
      <t xml:space="preserve">13.14 </t>
    </r>
    <r>
      <rPr>
        <sz val="12"/>
        <color theme="1"/>
        <rFont val="Times New Roman"/>
        <family val="1"/>
      </rPr>
      <t xml:space="preserve">   Female</t>
    </r>
  </si>
  <si>
    <r>
      <rPr>
        <b/>
        <sz val="12"/>
        <color theme="1"/>
        <rFont val="Times New Roman"/>
        <family val="1"/>
      </rPr>
      <t xml:space="preserve">13.15  </t>
    </r>
    <r>
      <rPr>
        <sz val="12"/>
        <color theme="1"/>
        <rFont val="Times New Roman"/>
        <family val="1"/>
      </rPr>
      <t xml:space="preserve">  Male</t>
    </r>
  </si>
  <si>
    <r>
      <rPr>
        <b/>
        <sz val="12"/>
        <color theme="1"/>
        <rFont val="Times New Roman"/>
        <family val="1"/>
      </rPr>
      <t xml:space="preserve">14.1   </t>
    </r>
    <r>
      <rPr>
        <sz val="12"/>
        <color theme="1"/>
        <rFont val="Times New Roman"/>
        <family val="1"/>
      </rPr>
      <t xml:space="preserve">  White</t>
    </r>
  </si>
  <si>
    <r>
      <rPr>
        <b/>
        <sz val="12"/>
        <color theme="1"/>
        <rFont val="Times New Roman"/>
        <family val="1"/>
      </rPr>
      <t xml:space="preserve">14.3    </t>
    </r>
    <r>
      <rPr>
        <sz val="12"/>
        <color theme="1"/>
        <rFont val="Times New Roman"/>
        <family val="1"/>
      </rPr>
      <t xml:space="preserve"> Asian</t>
    </r>
  </si>
  <si>
    <r>
      <rPr>
        <b/>
        <sz val="12"/>
        <color theme="1"/>
        <rFont val="Times New Roman"/>
        <family val="1"/>
      </rPr>
      <t xml:space="preserve">14.4   </t>
    </r>
    <r>
      <rPr>
        <sz val="12"/>
        <color theme="1"/>
        <rFont val="Times New Roman"/>
        <family val="1"/>
      </rPr>
      <t xml:space="preserve">  Other </t>
    </r>
  </si>
  <si>
    <r>
      <rPr>
        <b/>
        <sz val="12"/>
        <color theme="1"/>
        <rFont val="Times New Roman"/>
        <family val="1"/>
      </rPr>
      <t xml:space="preserve">14.5   </t>
    </r>
    <r>
      <rPr>
        <sz val="12"/>
        <color theme="1"/>
        <rFont val="Times New Roman"/>
        <family val="1"/>
      </rPr>
      <t xml:space="preserve">  More than one race</t>
    </r>
  </si>
  <si>
    <r>
      <rPr>
        <b/>
        <sz val="12"/>
        <color theme="1"/>
        <rFont val="Times New Roman"/>
        <family val="1"/>
      </rPr>
      <t xml:space="preserve">14.6     </t>
    </r>
    <r>
      <rPr>
        <sz val="12"/>
        <color theme="1"/>
        <rFont val="Times New Roman"/>
        <family val="1"/>
      </rPr>
      <t>Unreported/Refused to Report</t>
    </r>
  </si>
  <si>
    <r>
      <rPr>
        <b/>
        <sz val="12"/>
        <color theme="1"/>
        <rFont val="Times New Roman"/>
        <family val="1"/>
      </rPr>
      <t xml:space="preserve">14.8 </t>
    </r>
    <r>
      <rPr>
        <sz val="12"/>
        <color theme="1"/>
        <rFont val="Times New Roman"/>
        <family val="1"/>
      </rPr>
      <t xml:space="preserve">    Hispanic/Latino: No</t>
    </r>
  </si>
  <si>
    <r>
      <rPr>
        <b/>
        <sz val="12"/>
        <color theme="1"/>
        <rFont val="Times New Roman"/>
        <family val="1"/>
      </rPr>
      <t xml:space="preserve">14.9  </t>
    </r>
    <r>
      <rPr>
        <sz val="12"/>
        <color theme="1"/>
        <rFont val="Times New Roman"/>
        <family val="1"/>
      </rPr>
      <t xml:space="preserve">   Unreported/Refused to Report</t>
    </r>
  </si>
  <si>
    <r>
      <rPr>
        <b/>
        <sz val="12"/>
        <color theme="1"/>
        <rFont val="Times New Roman"/>
        <family val="1"/>
      </rPr>
      <t xml:space="preserve">14.10 </t>
    </r>
    <r>
      <rPr>
        <sz val="12"/>
        <color theme="1"/>
        <rFont val="Times New Roman"/>
        <family val="1"/>
      </rPr>
      <t xml:space="preserve">   &lt;=17</t>
    </r>
  </si>
  <si>
    <r>
      <rPr>
        <b/>
        <sz val="12"/>
        <color theme="1"/>
        <rFont val="Times New Roman"/>
        <family val="1"/>
      </rPr>
      <t xml:space="preserve">14.12 </t>
    </r>
    <r>
      <rPr>
        <sz val="12"/>
        <color theme="1"/>
        <rFont val="Times New Roman"/>
        <family val="1"/>
      </rPr>
      <t xml:space="preserve">   45-64</t>
    </r>
  </si>
  <si>
    <r>
      <rPr>
        <b/>
        <sz val="12"/>
        <color theme="1"/>
        <rFont val="Times New Roman"/>
        <family val="1"/>
      </rPr>
      <t xml:space="preserve">14.13    </t>
    </r>
    <r>
      <rPr>
        <sz val="12"/>
        <color theme="1"/>
        <rFont val="Times New Roman"/>
        <family val="1"/>
      </rPr>
      <t>65 and Over</t>
    </r>
  </si>
  <si>
    <r>
      <rPr>
        <b/>
        <sz val="12"/>
        <color theme="1"/>
        <rFont val="Times New Roman"/>
        <family val="1"/>
      </rPr>
      <t>14.14</t>
    </r>
    <r>
      <rPr>
        <sz val="12"/>
        <color theme="1"/>
        <rFont val="Times New Roman"/>
        <family val="1"/>
      </rPr>
      <t xml:space="preserve">    Female</t>
    </r>
  </si>
  <si>
    <r>
      <rPr>
        <b/>
        <sz val="12"/>
        <color theme="1"/>
        <rFont val="Times New Roman"/>
        <family val="1"/>
      </rPr>
      <t xml:space="preserve">15.1    </t>
    </r>
    <r>
      <rPr>
        <sz val="12"/>
        <color theme="1"/>
        <rFont val="Times New Roman"/>
        <family val="1"/>
      </rPr>
      <t xml:space="preserve"> White</t>
    </r>
  </si>
  <si>
    <r>
      <rPr>
        <b/>
        <sz val="12"/>
        <color theme="1"/>
        <rFont val="Times New Roman"/>
        <family val="1"/>
      </rPr>
      <t xml:space="preserve">15.3   </t>
    </r>
    <r>
      <rPr>
        <sz val="12"/>
        <color theme="1"/>
        <rFont val="Times New Roman"/>
        <family val="1"/>
      </rPr>
      <t xml:space="preserve">  Asian</t>
    </r>
  </si>
  <si>
    <r>
      <rPr>
        <b/>
        <sz val="12"/>
        <color theme="1"/>
        <rFont val="Times New Roman"/>
        <family val="1"/>
      </rPr>
      <t xml:space="preserve">15.4     </t>
    </r>
    <r>
      <rPr>
        <sz val="12"/>
        <color theme="1"/>
        <rFont val="Times New Roman"/>
        <family val="1"/>
      </rPr>
      <t xml:space="preserve">Other </t>
    </r>
  </si>
  <si>
    <r>
      <rPr>
        <b/>
        <sz val="12"/>
        <color theme="1"/>
        <rFont val="Times New Roman"/>
        <family val="1"/>
      </rPr>
      <t xml:space="preserve">15.6   </t>
    </r>
    <r>
      <rPr>
        <sz val="12"/>
        <color theme="1"/>
        <rFont val="Times New Roman"/>
        <family val="1"/>
      </rPr>
      <t xml:space="preserve">  Unreported/Refused to Report</t>
    </r>
  </si>
  <si>
    <r>
      <rPr>
        <b/>
        <sz val="12"/>
        <color theme="1"/>
        <rFont val="Times New Roman"/>
        <family val="1"/>
      </rPr>
      <t xml:space="preserve">15.7  </t>
    </r>
    <r>
      <rPr>
        <sz val="12"/>
        <color theme="1"/>
        <rFont val="Times New Roman"/>
        <family val="1"/>
      </rPr>
      <t xml:space="preserve">   Hispanic/Latino: Yes</t>
    </r>
  </si>
  <si>
    <r>
      <rPr>
        <b/>
        <sz val="12"/>
        <color theme="1"/>
        <rFont val="Times New Roman"/>
        <family val="1"/>
      </rPr>
      <t xml:space="preserve">15.8    </t>
    </r>
    <r>
      <rPr>
        <sz val="12"/>
        <color theme="1"/>
        <rFont val="Times New Roman"/>
        <family val="1"/>
      </rPr>
      <t xml:space="preserve"> Hispanic/Latino: No</t>
    </r>
  </si>
  <si>
    <r>
      <rPr>
        <b/>
        <sz val="12"/>
        <color theme="1"/>
        <rFont val="Times New Roman"/>
        <family val="1"/>
      </rPr>
      <t xml:space="preserve">15.9 </t>
    </r>
    <r>
      <rPr>
        <sz val="12"/>
        <color theme="1"/>
        <rFont val="Times New Roman"/>
        <family val="1"/>
      </rPr>
      <t xml:space="preserve">    Unreported/Refused to Report</t>
    </r>
  </si>
  <si>
    <r>
      <rPr>
        <b/>
        <sz val="12"/>
        <color theme="1"/>
        <rFont val="Times New Roman"/>
        <family val="1"/>
      </rPr>
      <t xml:space="preserve">15.10   </t>
    </r>
    <r>
      <rPr>
        <sz val="12"/>
        <color theme="1"/>
        <rFont val="Times New Roman"/>
        <family val="1"/>
      </rPr>
      <t xml:space="preserve"> &lt;=17</t>
    </r>
  </si>
  <si>
    <r>
      <rPr>
        <b/>
        <sz val="12"/>
        <color theme="1"/>
        <rFont val="Times New Roman"/>
        <family val="1"/>
      </rPr>
      <t>15.11</t>
    </r>
    <r>
      <rPr>
        <sz val="12"/>
        <color theme="1"/>
        <rFont val="Times New Roman"/>
        <family val="1"/>
      </rPr>
      <t xml:space="preserve">    18-44</t>
    </r>
  </si>
  <si>
    <r>
      <rPr>
        <b/>
        <sz val="12"/>
        <color theme="1"/>
        <rFont val="Times New Roman"/>
        <family val="1"/>
      </rPr>
      <t xml:space="preserve">15.12   </t>
    </r>
    <r>
      <rPr>
        <sz val="12"/>
        <color theme="1"/>
        <rFont val="Times New Roman"/>
        <family val="1"/>
      </rPr>
      <t xml:space="preserve"> 45-64</t>
    </r>
  </si>
  <si>
    <r>
      <rPr>
        <b/>
        <sz val="12"/>
        <color theme="1"/>
        <rFont val="Times New Roman"/>
        <family val="1"/>
      </rPr>
      <t xml:space="preserve">15.13   </t>
    </r>
    <r>
      <rPr>
        <sz val="12"/>
        <color theme="1"/>
        <rFont val="Times New Roman"/>
        <family val="1"/>
      </rPr>
      <t xml:space="preserve"> 65 and Over</t>
    </r>
  </si>
  <si>
    <r>
      <rPr>
        <b/>
        <sz val="12"/>
        <color theme="1"/>
        <rFont val="Times New Roman"/>
        <family val="1"/>
      </rPr>
      <t xml:space="preserve">15.14 </t>
    </r>
    <r>
      <rPr>
        <sz val="12"/>
        <color theme="1"/>
        <rFont val="Times New Roman"/>
        <family val="1"/>
      </rPr>
      <t xml:space="preserve">   Female</t>
    </r>
  </si>
  <si>
    <t>16.   Comments</t>
  </si>
  <si>
    <r>
      <t>18.   In-person behavioral health visits</t>
    </r>
    <r>
      <rPr>
        <sz val="12"/>
        <color theme="1"/>
        <rFont val="Times New Roman"/>
        <family val="1"/>
      </rPr>
      <t>. Total number of completed visits with specialty behavioral health providers credentialled by the clinic during the calendar month in which both the provider and patient were together in-person in clinic.</t>
    </r>
  </si>
  <si>
    <r>
      <rPr>
        <b/>
        <sz val="12"/>
        <color theme="1"/>
        <rFont val="Times New Roman"/>
        <family val="1"/>
      </rPr>
      <t xml:space="preserve">18.1    </t>
    </r>
    <r>
      <rPr>
        <sz val="12"/>
        <color theme="1"/>
        <rFont val="Times New Roman"/>
        <family val="1"/>
      </rPr>
      <t xml:space="preserve"> Total Number None/Uninsured</t>
    </r>
  </si>
  <si>
    <r>
      <rPr>
        <b/>
        <sz val="12"/>
        <color theme="1"/>
        <rFont val="Times New Roman"/>
        <family val="1"/>
      </rPr>
      <t xml:space="preserve">18.2   </t>
    </r>
    <r>
      <rPr>
        <sz val="12"/>
        <color theme="1"/>
        <rFont val="Times New Roman"/>
        <family val="1"/>
      </rPr>
      <t xml:space="preserve">  Total Number Medicaid or CHIP</t>
    </r>
  </si>
  <si>
    <r>
      <rPr>
        <b/>
        <sz val="12"/>
        <color theme="1"/>
        <rFont val="Times New Roman"/>
        <family val="1"/>
      </rPr>
      <t xml:space="preserve">18.3 </t>
    </r>
    <r>
      <rPr>
        <sz val="12"/>
        <color theme="1"/>
        <rFont val="Times New Roman"/>
        <family val="1"/>
      </rPr>
      <t xml:space="preserve">    Total Number Dual Eligible</t>
    </r>
  </si>
  <si>
    <r>
      <rPr>
        <b/>
        <sz val="12"/>
        <color theme="1"/>
        <rFont val="Times New Roman"/>
        <family val="1"/>
      </rPr>
      <t xml:space="preserve">18.4  </t>
    </r>
    <r>
      <rPr>
        <sz val="12"/>
        <color theme="1"/>
        <rFont val="Times New Roman"/>
        <family val="1"/>
      </rPr>
      <t xml:space="preserve">   Total Number Medicare</t>
    </r>
  </si>
  <si>
    <r>
      <rPr>
        <b/>
        <sz val="12"/>
        <color theme="1"/>
        <rFont val="Times New Roman"/>
        <family val="1"/>
      </rPr>
      <t xml:space="preserve">18.5 </t>
    </r>
    <r>
      <rPr>
        <sz val="12"/>
        <color theme="1"/>
        <rFont val="Times New Roman"/>
        <family val="1"/>
      </rPr>
      <t xml:space="preserve">    Total Number Other Public Insurance</t>
    </r>
  </si>
  <si>
    <r>
      <rPr>
        <b/>
        <sz val="12"/>
        <color theme="1"/>
        <rFont val="Times New Roman"/>
        <family val="1"/>
      </rPr>
      <t xml:space="preserve">18.6  </t>
    </r>
    <r>
      <rPr>
        <sz val="12"/>
        <color theme="1"/>
        <rFont val="Times New Roman"/>
        <family val="1"/>
      </rPr>
      <t xml:space="preserve">   Total Number Private/Commercial</t>
    </r>
  </si>
  <si>
    <t>Connected Care Accelerator Data Collection Tool</t>
  </si>
  <si>
    <r>
      <rPr>
        <b/>
        <sz val="12"/>
        <color theme="1"/>
        <rFont val="Times New Roman"/>
        <family val="1"/>
      </rPr>
      <t xml:space="preserve">19.1   </t>
    </r>
    <r>
      <rPr>
        <sz val="12"/>
        <color theme="1"/>
        <rFont val="Times New Roman"/>
        <family val="1"/>
      </rPr>
      <t xml:space="preserve">  Total Number None/Uninsured</t>
    </r>
  </si>
  <si>
    <r>
      <rPr>
        <b/>
        <sz val="12"/>
        <color theme="1"/>
        <rFont val="Times New Roman"/>
        <family val="1"/>
      </rPr>
      <t xml:space="preserve">19.3    </t>
    </r>
    <r>
      <rPr>
        <sz val="12"/>
        <color theme="1"/>
        <rFont val="Times New Roman"/>
        <family val="1"/>
      </rPr>
      <t xml:space="preserve"> Total Number Dual Eligible</t>
    </r>
  </si>
  <si>
    <r>
      <rPr>
        <b/>
        <sz val="12"/>
        <color theme="1"/>
        <rFont val="Times New Roman"/>
        <family val="1"/>
      </rPr>
      <t xml:space="preserve">19.4 </t>
    </r>
    <r>
      <rPr>
        <sz val="12"/>
        <color theme="1"/>
        <rFont val="Times New Roman"/>
        <family val="1"/>
      </rPr>
      <t xml:space="preserve">    Total Number Medicare</t>
    </r>
  </si>
  <si>
    <r>
      <rPr>
        <b/>
        <sz val="12"/>
        <color theme="1"/>
        <rFont val="Times New Roman"/>
        <family val="1"/>
      </rPr>
      <t xml:space="preserve">19.6 </t>
    </r>
    <r>
      <rPr>
        <sz val="12"/>
        <color theme="1"/>
        <rFont val="Times New Roman"/>
        <family val="1"/>
      </rPr>
      <t xml:space="preserve">    Total Number Private/Commercial</t>
    </r>
  </si>
  <si>
    <r>
      <rPr>
        <b/>
        <sz val="12"/>
        <color theme="1"/>
        <rFont val="Times New Roman"/>
        <family val="1"/>
      </rPr>
      <t xml:space="preserve">20.2  </t>
    </r>
    <r>
      <rPr>
        <sz val="12"/>
        <color theme="1"/>
        <rFont val="Times New Roman"/>
        <family val="1"/>
      </rPr>
      <t xml:space="preserve">   Total Number Medicaid or CHIP</t>
    </r>
  </si>
  <si>
    <r>
      <rPr>
        <b/>
        <sz val="12"/>
        <color theme="1"/>
        <rFont val="Times New Roman"/>
        <family val="1"/>
      </rPr>
      <t xml:space="preserve">20.3  </t>
    </r>
    <r>
      <rPr>
        <sz val="12"/>
        <color theme="1"/>
        <rFont val="Times New Roman"/>
        <family val="1"/>
      </rPr>
      <t xml:space="preserve">   Total Number Dual Eligible</t>
    </r>
  </si>
  <si>
    <r>
      <rPr>
        <b/>
        <sz val="12"/>
        <color theme="1"/>
        <rFont val="Times New Roman"/>
        <family val="1"/>
      </rPr>
      <t xml:space="preserve">20.4    </t>
    </r>
    <r>
      <rPr>
        <sz val="12"/>
        <color theme="1"/>
        <rFont val="Times New Roman"/>
        <family val="1"/>
      </rPr>
      <t xml:space="preserve"> Total Number Medicare</t>
    </r>
  </si>
  <si>
    <r>
      <t>22.   All unique patient behavioral health visits</t>
    </r>
    <r>
      <rPr>
        <sz val="12"/>
        <color theme="1"/>
        <rFont val="Times New Roman"/>
        <family val="1"/>
      </rPr>
      <t>. Total number of unique patients who completed one or more visits (inclusive of all modalities) with specialty behavioral health providers credentialled by the clinic during the calendar month.</t>
    </r>
  </si>
  <si>
    <r>
      <t>23.   In-person unique patient behavioral health visits</t>
    </r>
    <r>
      <rPr>
        <sz val="12"/>
        <color theme="1"/>
        <rFont val="Times New Roman"/>
        <family val="1"/>
      </rPr>
      <t xml:space="preserve">. Total number of unique patients who completed one or more visits with specialty behavioral health providers credentialed by the clinic during the calendar month in which both the provider and patient were together in person. </t>
    </r>
  </si>
  <si>
    <r>
      <rPr>
        <b/>
        <sz val="12"/>
        <color theme="1"/>
        <rFont val="Times New Roman"/>
        <family val="1"/>
      </rPr>
      <t xml:space="preserve">23.1  </t>
    </r>
    <r>
      <rPr>
        <sz val="12"/>
        <color theme="1"/>
        <rFont val="Times New Roman"/>
        <family val="1"/>
      </rPr>
      <t xml:space="preserve">   White</t>
    </r>
  </si>
  <si>
    <r>
      <rPr>
        <b/>
        <sz val="12"/>
        <color theme="1"/>
        <rFont val="Times New Roman"/>
        <family val="1"/>
      </rPr>
      <t xml:space="preserve">23.2  </t>
    </r>
    <r>
      <rPr>
        <sz val="12"/>
        <color theme="1"/>
        <rFont val="Times New Roman"/>
        <family val="1"/>
      </rPr>
      <t xml:space="preserve">   Black/African American</t>
    </r>
  </si>
  <si>
    <r>
      <rPr>
        <b/>
        <sz val="12"/>
        <color theme="1"/>
        <rFont val="Times New Roman"/>
        <family val="1"/>
      </rPr>
      <t xml:space="preserve">23.3    </t>
    </r>
    <r>
      <rPr>
        <sz val="12"/>
        <color theme="1"/>
        <rFont val="Times New Roman"/>
        <family val="1"/>
      </rPr>
      <t xml:space="preserve"> Asian</t>
    </r>
  </si>
  <si>
    <r>
      <rPr>
        <b/>
        <sz val="12"/>
        <color theme="1"/>
        <rFont val="Times New Roman"/>
        <family val="1"/>
      </rPr>
      <t xml:space="preserve">23.4 </t>
    </r>
    <r>
      <rPr>
        <sz val="12"/>
        <color theme="1"/>
        <rFont val="Times New Roman"/>
        <family val="1"/>
      </rPr>
      <t xml:space="preserve">    Other </t>
    </r>
  </si>
  <si>
    <r>
      <rPr>
        <b/>
        <sz val="12"/>
        <color theme="1"/>
        <rFont val="Times New Roman"/>
        <family val="1"/>
      </rPr>
      <t xml:space="preserve">23.5    </t>
    </r>
    <r>
      <rPr>
        <sz val="12"/>
        <color theme="1"/>
        <rFont val="Times New Roman"/>
        <family val="1"/>
      </rPr>
      <t xml:space="preserve"> More than one race</t>
    </r>
  </si>
  <si>
    <r>
      <rPr>
        <b/>
        <sz val="12"/>
        <color theme="1"/>
        <rFont val="Times New Roman"/>
        <family val="1"/>
      </rPr>
      <t xml:space="preserve">23.6  </t>
    </r>
    <r>
      <rPr>
        <sz val="12"/>
        <color theme="1"/>
        <rFont val="Times New Roman"/>
        <family val="1"/>
      </rPr>
      <t xml:space="preserve">   Unreported/Refused to Report</t>
    </r>
  </si>
  <si>
    <r>
      <rPr>
        <b/>
        <sz val="12"/>
        <color theme="1"/>
        <rFont val="Times New Roman"/>
        <family val="1"/>
      </rPr>
      <t xml:space="preserve">23.7  </t>
    </r>
    <r>
      <rPr>
        <sz val="12"/>
        <color theme="1"/>
        <rFont val="Times New Roman"/>
        <family val="1"/>
      </rPr>
      <t xml:space="preserve">   Hispanic/Latino: Yes</t>
    </r>
  </si>
  <si>
    <r>
      <rPr>
        <b/>
        <sz val="12"/>
        <color theme="1"/>
        <rFont val="Times New Roman"/>
        <family val="1"/>
      </rPr>
      <t xml:space="preserve">23.8  </t>
    </r>
    <r>
      <rPr>
        <sz val="12"/>
        <color theme="1"/>
        <rFont val="Times New Roman"/>
        <family val="1"/>
      </rPr>
      <t xml:space="preserve">   Hispanic/Latino: No</t>
    </r>
  </si>
  <si>
    <r>
      <rPr>
        <b/>
        <sz val="12"/>
        <color theme="1"/>
        <rFont val="Times New Roman"/>
        <family val="1"/>
      </rPr>
      <t>23.9</t>
    </r>
    <r>
      <rPr>
        <sz val="12"/>
        <color theme="1"/>
        <rFont val="Times New Roman"/>
        <family val="1"/>
      </rPr>
      <t xml:space="preserve">     Unreported/Refused to Report</t>
    </r>
  </si>
  <si>
    <r>
      <rPr>
        <b/>
        <sz val="12"/>
        <color theme="1"/>
        <rFont val="Times New Roman"/>
        <family val="1"/>
      </rPr>
      <t xml:space="preserve">23.10  </t>
    </r>
    <r>
      <rPr>
        <sz val="12"/>
        <color theme="1"/>
        <rFont val="Times New Roman"/>
        <family val="1"/>
      </rPr>
      <t xml:space="preserve">  &lt;=17</t>
    </r>
  </si>
  <si>
    <r>
      <rPr>
        <b/>
        <sz val="12"/>
        <color theme="1"/>
        <rFont val="Times New Roman"/>
        <family val="1"/>
      </rPr>
      <t xml:space="preserve">23.11   </t>
    </r>
    <r>
      <rPr>
        <sz val="12"/>
        <color theme="1"/>
        <rFont val="Times New Roman"/>
        <family val="1"/>
      </rPr>
      <t xml:space="preserve"> 18-44</t>
    </r>
  </si>
  <si>
    <r>
      <rPr>
        <b/>
        <sz val="12"/>
        <color theme="1"/>
        <rFont val="Times New Roman"/>
        <family val="1"/>
      </rPr>
      <t xml:space="preserve">23.12 </t>
    </r>
    <r>
      <rPr>
        <sz val="12"/>
        <color theme="1"/>
        <rFont val="Times New Roman"/>
        <family val="1"/>
      </rPr>
      <t xml:space="preserve">   45-64</t>
    </r>
  </si>
  <si>
    <r>
      <rPr>
        <b/>
        <sz val="12"/>
        <color theme="1"/>
        <rFont val="Times New Roman"/>
        <family val="1"/>
      </rPr>
      <t xml:space="preserve">23.13 </t>
    </r>
    <r>
      <rPr>
        <sz val="12"/>
        <color theme="1"/>
        <rFont val="Times New Roman"/>
        <family val="1"/>
      </rPr>
      <t xml:space="preserve">   65 and Over</t>
    </r>
  </si>
  <si>
    <r>
      <rPr>
        <b/>
        <sz val="12"/>
        <color theme="1"/>
        <rFont val="Times New Roman"/>
        <family val="1"/>
      </rPr>
      <t xml:space="preserve">23.14    </t>
    </r>
    <r>
      <rPr>
        <sz val="12"/>
        <color theme="1"/>
        <rFont val="Times New Roman"/>
        <family val="1"/>
      </rPr>
      <t>Female</t>
    </r>
  </si>
  <si>
    <r>
      <rPr>
        <b/>
        <sz val="12"/>
        <color theme="1"/>
        <rFont val="Times New Roman"/>
        <family val="1"/>
      </rPr>
      <t xml:space="preserve">23.15 </t>
    </r>
    <r>
      <rPr>
        <sz val="12"/>
        <color theme="1"/>
        <rFont val="Times New Roman"/>
        <family val="1"/>
      </rPr>
      <t xml:space="preserve">   Male</t>
    </r>
  </si>
  <si>
    <r>
      <rPr>
        <b/>
        <sz val="12"/>
        <color theme="1"/>
        <rFont val="Times New Roman"/>
        <family val="1"/>
      </rPr>
      <t xml:space="preserve">24.1 </t>
    </r>
    <r>
      <rPr>
        <sz val="12"/>
        <color theme="1"/>
        <rFont val="Times New Roman"/>
        <family val="1"/>
      </rPr>
      <t xml:space="preserve">    White</t>
    </r>
  </si>
  <si>
    <r>
      <rPr>
        <b/>
        <sz val="12"/>
        <color theme="1"/>
        <rFont val="Times New Roman"/>
        <family val="1"/>
      </rPr>
      <t xml:space="preserve">24.2   </t>
    </r>
    <r>
      <rPr>
        <sz val="12"/>
        <color theme="1"/>
        <rFont val="Times New Roman"/>
        <family val="1"/>
      </rPr>
      <t xml:space="preserve">  Black/African American</t>
    </r>
  </si>
  <si>
    <r>
      <rPr>
        <b/>
        <sz val="12"/>
        <color theme="1"/>
        <rFont val="Times New Roman"/>
        <family val="1"/>
      </rPr>
      <t xml:space="preserve">24.3 </t>
    </r>
    <r>
      <rPr>
        <sz val="12"/>
        <color theme="1"/>
        <rFont val="Times New Roman"/>
        <family val="1"/>
      </rPr>
      <t xml:space="preserve">    Asian</t>
    </r>
  </si>
  <si>
    <r>
      <rPr>
        <b/>
        <sz val="12"/>
        <color theme="1"/>
        <rFont val="Times New Roman"/>
        <family val="1"/>
      </rPr>
      <t xml:space="preserve">24.5 </t>
    </r>
    <r>
      <rPr>
        <sz val="12"/>
        <color theme="1"/>
        <rFont val="Times New Roman"/>
        <family val="1"/>
      </rPr>
      <t xml:space="preserve">    More than one race</t>
    </r>
  </si>
  <si>
    <r>
      <rPr>
        <b/>
        <sz val="12"/>
        <color theme="1"/>
        <rFont val="Times New Roman"/>
        <family val="1"/>
      </rPr>
      <t xml:space="preserve">24.7     </t>
    </r>
    <r>
      <rPr>
        <sz val="12"/>
        <color theme="1"/>
        <rFont val="Times New Roman"/>
        <family val="1"/>
      </rPr>
      <t>Hispanic/Latino: Yes</t>
    </r>
  </si>
  <si>
    <r>
      <rPr>
        <b/>
        <sz val="12"/>
        <color theme="1"/>
        <rFont val="Times New Roman"/>
        <family val="1"/>
      </rPr>
      <t xml:space="preserve">24.9 </t>
    </r>
    <r>
      <rPr>
        <sz val="12"/>
        <color theme="1"/>
        <rFont val="Times New Roman"/>
        <family val="1"/>
      </rPr>
      <t xml:space="preserve">    Unreported/Refused to Report</t>
    </r>
  </si>
  <si>
    <r>
      <rPr>
        <b/>
        <sz val="12"/>
        <color theme="1"/>
        <rFont val="Times New Roman"/>
        <family val="1"/>
      </rPr>
      <t xml:space="preserve">24.10    </t>
    </r>
    <r>
      <rPr>
        <sz val="12"/>
        <color theme="1"/>
        <rFont val="Times New Roman"/>
        <family val="1"/>
      </rPr>
      <t>&lt;=17</t>
    </r>
  </si>
  <si>
    <r>
      <rPr>
        <b/>
        <sz val="12"/>
        <color theme="1"/>
        <rFont val="Times New Roman"/>
        <family val="1"/>
      </rPr>
      <t>24.11</t>
    </r>
    <r>
      <rPr>
        <sz val="12"/>
        <color theme="1"/>
        <rFont val="Times New Roman"/>
        <family val="1"/>
      </rPr>
      <t xml:space="preserve">    18-44</t>
    </r>
  </si>
  <si>
    <r>
      <rPr>
        <b/>
        <sz val="12"/>
        <color theme="1"/>
        <rFont val="Times New Roman"/>
        <family val="1"/>
      </rPr>
      <t xml:space="preserve">24.12   </t>
    </r>
    <r>
      <rPr>
        <sz val="12"/>
        <color theme="1"/>
        <rFont val="Times New Roman"/>
        <family val="1"/>
      </rPr>
      <t xml:space="preserve"> 45-64</t>
    </r>
  </si>
  <si>
    <r>
      <rPr>
        <b/>
        <sz val="12"/>
        <color theme="1"/>
        <rFont val="Times New Roman"/>
        <family val="1"/>
      </rPr>
      <t xml:space="preserve">24.13  </t>
    </r>
    <r>
      <rPr>
        <sz val="12"/>
        <color theme="1"/>
        <rFont val="Times New Roman"/>
        <family val="1"/>
      </rPr>
      <t xml:space="preserve">  65 and Over</t>
    </r>
  </si>
  <si>
    <r>
      <rPr>
        <b/>
        <sz val="12"/>
        <color theme="1"/>
        <rFont val="Times New Roman"/>
        <family val="1"/>
      </rPr>
      <t>24.14</t>
    </r>
    <r>
      <rPr>
        <sz val="12"/>
        <color theme="1"/>
        <rFont val="Times New Roman"/>
        <family val="1"/>
      </rPr>
      <t xml:space="preserve">    Female</t>
    </r>
  </si>
  <si>
    <r>
      <rPr>
        <b/>
        <sz val="12"/>
        <color theme="1"/>
        <rFont val="Times New Roman"/>
        <family val="1"/>
      </rPr>
      <t xml:space="preserve">25.1     </t>
    </r>
    <r>
      <rPr>
        <sz val="12"/>
        <color theme="1"/>
        <rFont val="Times New Roman"/>
        <family val="1"/>
      </rPr>
      <t>White</t>
    </r>
  </si>
  <si>
    <r>
      <rPr>
        <b/>
        <sz val="12"/>
        <color theme="1"/>
        <rFont val="Times New Roman"/>
        <family val="1"/>
      </rPr>
      <t xml:space="preserve">25.2    </t>
    </r>
    <r>
      <rPr>
        <sz val="12"/>
        <color theme="1"/>
        <rFont val="Times New Roman"/>
        <family val="1"/>
      </rPr>
      <t xml:space="preserve"> Black/African American</t>
    </r>
  </si>
  <si>
    <r>
      <rPr>
        <b/>
        <sz val="12"/>
        <color theme="1"/>
        <rFont val="Times New Roman"/>
        <family val="1"/>
      </rPr>
      <t xml:space="preserve">25.3     </t>
    </r>
    <r>
      <rPr>
        <sz val="12"/>
        <color theme="1"/>
        <rFont val="Times New Roman"/>
        <family val="1"/>
      </rPr>
      <t>Asian</t>
    </r>
  </si>
  <si>
    <r>
      <rPr>
        <b/>
        <sz val="12"/>
        <color theme="1"/>
        <rFont val="Times New Roman"/>
        <family val="1"/>
      </rPr>
      <t xml:space="preserve">25.4    </t>
    </r>
    <r>
      <rPr>
        <sz val="12"/>
        <color theme="1"/>
        <rFont val="Times New Roman"/>
        <family val="1"/>
      </rPr>
      <t xml:space="preserve"> Other </t>
    </r>
  </si>
  <si>
    <r>
      <rPr>
        <b/>
        <sz val="12"/>
        <color theme="1"/>
        <rFont val="Times New Roman"/>
        <family val="1"/>
      </rPr>
      <t xml:space="preserve">25.5     </t>
    </r>
    <r>
      <rPr>
        <sz val="12"/>
        <color theme="1"/>
        <rFont val="Times New Roman"/>
        <family val="1"/>
      </rPr>
      <t>More than one race</t>
    </r>
  </si>
  <si>
    <r>
      <rPr>
        <b/>
        <sz val="12"/>
        <color theme="1"/>
        <rFont val="Times New Roman"/>
        <family val="1"/>
      </rPr>
      <t xml:space="preserve">25.6     </t>
    </r>
    <r>
      <rPr>
        <sz val="12"/>
        <color theme="1"/>
        <rFont val="Times New Roman"/>
        <family val="1"/>
      </rPr>
      <t>Unreported/Refused to Report</t>
    </r>
  </si>
  <si>
    <r>
      <rPr>
        <b/>
        <sz val="12"/>
        <color theme="1"/>
        <rFont val="Times New Roman"/>
        <family val="1"/>
      </rPr>
      <t xml:space="preserve">25.7 </t>
    </r>
    <r>
      <rPr>
        <sz val="12"/>
        <color theme="1"/>
        <rFont val="Times New Roman"/>
        <family val="1"/>
      </rPr>
      <t xml:space="preserve">    Hispanic/Latino: Yes</t>
    </r>
  </si>
  <si>
    <r>
      <rPr>
        <b/>
        <sz val="12"/>
        <color theme="1"/>
        <rFont val="Times New Roman"/>
        <family val="1"/>
      </rPr>
      <t xml:space="preserve">25.8 </t>
    </r>
    <r>
      <rPr>
        <sz val="12"/>
        <color theme="1"/>
        <rFont val="Times New Roman"/>
        <family val="1"/>
      </rPr>
      <t xml:space="preserve">    Hispanic/Latino: No</t>
    </r>
  </si>
  <si>
    <r>
      <rPr>
        <b/>
        <sz val="12"/>
        <color theme="1"/>
        <rFont val="Times New Roman"/>
        <family val="1"/>
      </rPr>
      <t xml:space="preserve">25.9   </t>
    </r>
    <r>
      <rPr>
        <sz val="12"/>
        <color theme="1"/>
        <rFont val="Times New Roman"/>
        <family val="1"/>
      </rPr>
      <t xml:space="preserve">  Unreported/Refused to Report</t>
    </r>
  </si>
  <si>
    <r>
      <rPr>
        <b/>
        <sz val="12"/>
        <color theme="1"/>
        <rFont val="Times New Roman"/>
        <family val="1"/>
      </rPr>
      <t xml:space="preserve">25.10   </t>
    </r>
    <r>
      <rPr>
        <sz val="12"/>
        <color theme="1"/>
        <rFont val="Times New Roman"/>
        <family val="1"/>
      </rPr>
      <t xml:space="preserve"> &lt;=17</t>
    </r>
  </si>
  <si>
    <r>
      <rPr>
        <b/>
        <sz val="12"/>
        <color theme="1"/>
        <rFont val="Times New Roman"/>
        <family val="1"/>
      </rPr>
      <t xml:space="preserve">25.11 </t>
    </r>
    <r>
      <rPr>
        <sz val="12"/>
        <color theme="1"/>
        <rFont val="Times New Roman"/>
        <family val="1"/>
      </rPr>
      <t xml:space="preserve">   18-44</t>
    </r>
  </si>
  <si>
    <r>
      <rPr>
        <b/>
        <sz val="12"/>
        <color theme="1"/>
        <rFont val="Times New Roman"/>
        <family val="1"/>
      </rPr>
      <t xml:space="preserve">25.12    </t>
    </r>
    <r>
      <rPr>
        <sz val="12"/>
        <color theme="1"/>
        <rFont val="Times New Roman"/>
        <family val="1"/>
      </rPr>
      <t>45-64</t>
    </r>
  </si>
  <si>
    <r>
      <rPr>
        <b/>
        <sz val="12"/>
        <color theme="1"/>
        <rFont val="Times New Roman"/>
        <family val="1"/>
      </rPr>
      <t xml:space="preserve">25.13 </t>
    </r>
    <r>
      <rPr>
        <sz val="12"/>
        <color theme="1"/>
        <rFont val="Times New Roman"/>
        <family val="1"/>
      </rPr>
      <t xml:space="preserve">   65 and Over</t>
    </r>
  </si>
  <si>
    <r>
      <rPr>
        <b/>
        <sz val="12"/>
        <color theme="1"/>
        <rFont val="Times New Roman"/>
        <family val="1"/>
      </rPr>
      <t xml:space="preserve">25.14    </t>
    </r>
    <r>
      <rPr>
        <sz val="12"/>
        <color theme="1"/>
        <rFont val="Times New Roman"/>
        <family val="1"/>
      </rPr>
      <t>Female</t>
    </r>
  </si>
  <si>
    <r>
      <rPr>
        <b/>
        <sz val="12"/>
        <color theme="1"/>
        <rFont val="Times New Roman"/>
        <family val="1"/>
      </rPr>
      <t xml:space="preserve">25.15  </t>
    </r>
    <r>
      <rPr>
        <sz val="12"/>
        <color theme="1"/>
        <rFont val="Times New Roman"/>
        <family val="1"/>
      </rPr>
      <t xml:space="preserve">  Male</t>
    </r>
  </si>
  <si>
    <t>26.   Comments</t>
  </si>
  <si>
    <t>1. Baseline (1/1/2019-12/31/2019)</t>
  </si>
  <si>
    <t>Data should be entered in column B:</t>
  </si>
  <si>
    <t>Instructions</t>
  </si>
  <si>
    <t>If you have questions, please refer to the accompanying guidance document. Definitions of terms in red are listed in the guidance.</t>
  </si>
  <si>
    <t>2. Primary Care</t>
  </si>
  <si>
    <t>Data should be entered in columns B-T:</t>
  </si>
  <si>
    <t xml:space="preserve">In this box, please describe any nuances that are key to interpreting this data (e.g., reason for missing data, differences in definitions applied, reasons totals don’t add up). </t>
  </si>
  <si>
    <t>Please choose 'Yes' or 'No' in column B and describe types of telehealth services in 4-5 sentences in 5.1.</t>
  </si>
  <si>
    <t>Enter a total number of physical locations where patients received healthcare services in 2019</t>
  </si>
  <si>
    <t>Totals entered in #8, 9, and 10 should sum up to the total number of visits entered in #7. A warning will be displayed if the totals do not add up. Please explain in comments if totals do not add up.</t>
  </si>
  <si>
    <t>Totals entered for 8.1-8.6 should add up to #8. A warning will be displayed if the totals do not add up. Please explain in comments if totals do not add up.</t>
  </si>
  <si>
    <t>Totals entered for 9.1-9.6 should add up to #9. A warning will be displayed if the totals do not add up. Please explain in comments if totals do not add up.</t>
  </si>
  <si>
    <t xml:space="preserve">Enter a total number of unique patients in 2019. Total by race (3.1-3.6), ethnicity (3.7-3.9), and age (3.10-3.13) should add up to a total number of patients entered in #3. A warning will be displayed if the totals do not line up. Please explain in comments if totals do not add up. </t>
  </si>
  <si>
    <t>Enter a total number of unique patients who completed one or more primary care visits.</t>
  </si>
  <si>
    <t>3. Behavioral Health</t>
  </si>
  <si>
    <t xml:space="preserve">In this box, as well as in column U, please describe any nuances that are key to interpreting this data (e.g., reason for missing data, differences in definitions applied, reasons totals don’t add up). </t>
  </si>
  <si>
    <t>Totals entered in #18, 19, and 20 should sum up to the total number of visits entered in #17. A warning will be displayed if the totals do not add up. Please explain in comments if totals do not add up.</t>
  </si>
  <si>
    <t>Totals entered for 18.1-18.6 should add up to #18. A warning will be displayed if the totals do not add up. Please explain in comments if totals do not add up.</t>
  </si>
  <si>
    <t>Totals entered for 19.1-19.6 should add up to #19. A warning will be displayed if the totals do not add up. Please explain in comments if totals do not add up.</t>
  </si>
  <si>
    <t>Enter a total number of unique patients who completed one or more visits with specialty behavioral health providers.</t>
  </si>
  <si>
    <t>Totals entered for 10.1-10.6 should add up to #10. A warning will be displayed if the totals do not add up. Please explain in comments if totals do not add up.</t>
  </si>
  <si>
    <t>Totals entered for 20.1-20.6 should add up to #20. A warning will be displayed if the totals do not add up. Please explain in comments if totals do not add up.</t>
  </si>
  <si>
    <t>Fill in a Health Center Name.</t>
  </si>
  <si>
    <r>
      <t xml:space="preserve">1.   </t>
    </r>
    <r>
      <rPr>
        <sz val="12"/>
        <color theme="1"/>
        <rFont val="Times New Roman"/>
        <family val="1"/>
      </rPr>
      <t>Health Center Name</t>
    </r>
  </si>
  <si>
    <r>
      <t xml:space="preserve">2.   </t>
    </r>
    <r>
      <rPr>
        <sz val="12"/>
        <color theme="1"/>
        <rFont val="Times New Roman"/>
        <family val="1"/>
      </rPr>
      <t>Number of physical locations where patients receive healthcare services</t>
    </r>
  </si>
  <si>
    <r>
      <t xml:space="preserve">3.  </t>
    </r>
    <r>
      <rPr>
        <sz val="12"/>
        <color theme="1"/>
        <rFont val="Times New Roman"/>
        <family val="1"/>
      </rPr>
      <t xml:space="preserve"> Total number of unique patients who completed one or more visits in 2019 (select 1 race/ethnicity for each patient):</t>
    </r>
  </si>
  <si>
    <r>
      <t xml:space="preserve">4.   </t>
    </r>
    <r>
      <rPr>
        <sz val="12"/>
        <color theme="1"/>
        <rFont val="Times New Roman"/>
        <family val="1"/>
      </rPr>
      <t>Total number of visits in 2019 by payer:</t>
    </r>
  </si>
  <si>
    <r>
      <t xml:space="preserve">5.   </t>
    </r>
    <r>
      <rPr>
        <sz val="12"/>
        <color theme="1"/>
        <rFont val="Times New Roman"/>
        <family val="1"/>
      </rPr>
      <t>Did your clinic provide any telehealth visits prior to 2020? Yes/No</t>
    </r>
  </si>
  <si>
    <t>Enter a total number of visits in 2019 by payer. Total visits by payer (4.1-4.6) should add up to total visits for the year (#4). Please explain in comments if totals do not add up.</t>
  </si>
  <si>
    <t>Enter a total number of new unique behavioral health patients who completed one or more visits with specialty behavioral health providers.</t>
  </si>
  <si>
    <t>Enter a total number of new unique patients who completed one or more primary care visits.</t>
  </si>
  <si>
    <r>
      <t xml:space="preserve">7.   All visits. </t>
    </r>
    <r>
      <rPr>
        <sz val="12"/>
        <color theme="1"/>
        <rFont val="Times New Roman"/>
        <family val="1"/>
      </rPr>
      <t xml:space="preserve">Total number of completed </t>
    </r>
    <r>
      <rPr>
        <sz val="12"/>
        <color rgb="FFC00000"/>
        <rFont val="Times New Roman"/>
        <family val="1"/>
      </rPr>
      <t>primary care visits</t>
    </r>
    <r>
      <rPr>
        <sz val="12"/>
        <color theme="1"/>
        <rFont val="Times New Roman"/>
        <family val="1"/>
      </rPr>
      <t xml:space="preserve"> during the calendar month across all modalities (in-person, telephone, video).</t>
    </r>
  </si>
  <si>
    <r>
      <t xml:space="preserve">9.   Telephone visits. </t>
    </r>
    <r>
      <rPr>
        <sz val="12"/>
        <color theme="1"/>
        <rFont val="Times New Roman"/>
        <family val="1"/>
      </rPr>
      <t xml:space="preserve">Total number of completed primary care </t>
    </r>
    <r>
      <rPr>
        <sz val="12"/>
        <color rgb="FFC00000"/>
        <rFont val="Times New Roman"/>
        <family val="1"/>
      </rPr>
      <t>telephone visits</t>
    </r>
    <r>
      <rPr>
        <sz val="12"/>
        <color theme="1"/>
        <rFont val="Times New Roman"/>
        <family val="1"/>
      </rPr>
      <t xml:space="preserve"> between a provider and patient during the calendar month.</t>
    </r>
  </si>
  <si>
    <r>
      <t xml:space="preserve">10.   Video visits. </t>
    </r>
    <r>
      <rPr>
        <sz val="12"/>
        <color theme="1"/>
        <rFont val="Times New Roman"/>
        <family val="1"/>
      </rPr>
      <t xml:space="preserve">Total number of completed primary care </t>
    </r>
    <r>
      <rPr>
        <sz val="12"/>
        <color rgb="FFC00000"/>
        <rFont val="Times New Roman"/>
        <family val="1"/>
      </rPr>
      <t>video visits</t>
    </r>
    <r>
      <rPr>
        <sz val="12"/>
        <color theme="1"/>
        <rFont val="Times New Roman"/>
        <family val="1"/>
      </rPr>
      <t xml:space="preserve"> between a provider and patient during the calendar month.</t>
    </r>
  </si>
  <si>
    <r>
      <t xml:space="preserve">11.   New unique patient visits. </t>
    </r>
    <r>
      <rPr>
        <sz val="12"/>
        <color theme="1"/>
        <rFont val="Times New Roman"/>
        <family val="1"/>
      </rPr>
      <t xml:space="preserve">Total number of </t>
    </r>
    <r>
      <rPr>
        <sz val="12"/>
        <color rgb="FFC00000"/>
        <rFont val="Times New Roman"/>
        <family val="1"/>
      </rPr>
      <t>new patients</t>
    </r>
    <r>
      <rPr>
        <sz val="12"/>
        <color theme="1"/>
        <rFont val="Times New Roman"/>
        <family val="1"/>
      </rPr>
      <t xml:space="preserve"> who completed one or more primary care visits (inclusive of all modalities) during the calendar month</t>
    </r>
    <r>
      <rPr>
        <b/>
        <sz val="12"/>
        <color theme="1"/>
        <rFont val="Times New Roman"/>
        <family val="1"/>
      </rPr>
      <t>.</t>
    </r>
  </si>
  <si>
    <r>
      <t>14.   Telephone unique patient visits</t>
    </r>
    <r>
      <rPr>
        <sz val="12"/>
        <color theme="1"/>
        <rFont val="Times New Roman"/>
        <family val="1"/>
      </rPr>
      <t xml:space="preserve">. Total number of unique patients who completed one or more primary care </t>
    </r>
    <r>
      <rPr>
        <sz val="12"/>
        <color rgb="FFC00000"/>
        <rFont val="Times New Roman"/>
        <family val="1"/>
      </rPr>
      <t>telephone visits</t>
    </r>
    <r>
      <rPr>
        <sz val="12"/>
        <color theme="1"/>
        <rFont val="Times New Roman"/>
        <family val="1"/>
      </rPr>
      <t xml:space="preserve"> between a provider and patient during the calendar month.</t>
    </r>
  </si>
  <si>
    <r>
      <t>15.   Video unique patient visits</t>
    </r>
    <r>
      <rPr>
        <sz val="12"/>
        <color theme="1"/>
        <rFont val="Times New Roman"/>
        <family val="1"/>
      </rPr>
      <t xml:space="preserve">. Total number of unique patients who completed one or more primary care </t>
    </r>
    <r>
      <rPr>
        <sz val="12"/>
        <color rgb="FFC00000"/>
        <rFont val="Times New Roman"/>
        <family val="1"/>
      </rPr>
      <t>video visits</t>
    </r>
    <r>
      <rPr>
        <sz val="12"/>
        <color theme="1"/>
        <rFont val="Times New Roman"/>
        <family val="1"/>
      </rPr>
      <t xml:space="preserve"> between a provider and patient during the calendar month.</t>
    </r>
  </si>
  <si>
    <r>
      <t xml:space="preserve">17.   All behavioral health visits. </t>
    </r>
    <r>
      <rPr>
        <sz val="12"/>
        <color theme="1"/>
        <rFont val="Times New Roman"/>
        <family val="1"/>
      </rPr>
      <t xml:space="preserve">Total number of completed </t>
    </r>
    <r>
      <rPr>
        <sz val="12"/>
        <color rgb="FFC00000"/>
        <rFont val="Times New Roman"/>
        <family val="1"/>
      </rPr>
      <t>visits with specialty behavioral health providers</t>
    </r>
    <r>
      <rPr>
        <sz val="12"/>
        <color theme="1"/>
        <rFont val="Times New Roman"/>
        <family val="1"/>
      </rPr>
      <t xml:space="preserve"> credentialled by the clinic during the calendar month across all modalities (in-person, telephone, video)</t>
    </r>
    <r>
      <rPr>
        <b/>
        <sz val="12"/>
        <color theme="1"/>
        <rFont val="Times New Roman"/>
        <family val="1"/>
      </rPr>
      <t>.</t>
    </r>
  </si>
  <si>
    <r>
      <t xml:space="preserve">19.   Telephone behavioral health visits. </t>
    </r>
    <r>
      <rPr>
        <sz val="12"/>
        <color theme="1"/>
        <rFont val="Times New Roman"/>
        <family val="1"/>
      </rPr>
      <t>Total number of completed</t>
    </r>
    <r>
      <rPr>
        <sz val="12"/>
        <color rgb="FFC00000"/>
        <rFont val="Times New Roman"/>
        <family val="1"/>
      </rPr>
      <t xml:space="preserve"> telephone visits</t>
    </r>
    <r>
      <rPr>
        <sz val="12"/>
        <color theme="1"/>
        <rFont val="Times New Roman"/>
        <family val="1"/>
      </rPr>
      <t xml:space="preserve"> between a specialty behavioral health provider credentialed by the clinic and a patient during the calendar month.</t>
    </r>
  </si>
  <si>
    <r>
      <t>20.   Video behavioral health visits.</t>
    </r>
    <r>
      <rPr>
        <sz val="12"/>
        <color theme="1"/>
        <rFont val="Times New Roman"/>
        <family val="1"/>
      </rPr>
      <t xml:space="preserve"> Total number of completed </t>
    </r>
    <r>
      <rPr>
        <sz val="12"/>
        <color rgb="FFC00000"/>
        <rFont val="Times New Roman"/>
        <family val="1"/>
      </rPr>
      <t>video visits</t>
    </r>
    <r>
      <rPr>
        <sz val="12"/>
        <color theme="1"/>
        <rFont val="Times New Roman"/>
        <family val="1"/>
      </rPr>
      <t xml:space="preserve"> between a specialty behavioral health provider credentialled by the clinic and a patient during the calendar month.</t>
    </r>
  </si>
  <si>
    <r>
      <t>21.   New unique patient behavioral health visits.</t>
    </r>
    <r>
      <rPr>
        <sz val="12"/>
        <color theme="1"/>
        <rFont val="Times New Roman"/>
        <family val="1"/>
      </rPr>
      <t xml:space="preserve"> The number of </t>
    </r>
    <r>
      <rPr>
        <sz val="12"/>
        <color rgb="FFC00000"/>
        <rFont val="Times New Roman"/>
        <family val="1"/>
      </rPr>
      <t>new behavioral health patients</t>
    </r>
    <r>
      <rPr>
        <sz val="12"/>
        <color theme="1"/>
        <rFont val="Times New Roman"/>
        <family val="1"/>
      </rPr>
      <t xml:space="preserve"> who completed one or more visits (inclusive of all modalities) with specialty behavioral health providers credentialled by the clinic during the calendar month</t>
    </r>
    <r>
      <rPr>
        <b/>
        <sz val="12"/>
        <color theme="1"/>
        <rFont val="Times New Roman"/>
        <family val="1"/>
      </rPr>
      <t>.</t>
    </r>
  </si>
  <si>
    <r>
      <t xml:space="preserve">24.   Telephone unique patient behavioral health visits. </t>
    </r>
    <r>
      <rPr>
        <sz val="12"/>
        <color theme="1"/>
        <rFont val="Times New Roman"/>
        <family val="1"/>
      </rPr>
      <t xml:space="preserve">Total number of unique patients who completed one or more </t>
    </r>
    <r>
      <rPr>
        <sz val="12"/>
        <color rgb="FFC00000"/>
        <rFont val="Times New Roman"/>
        <family val="1"/>
      </rPr>
      <t>telephone visits</t>
    </r>
    <r>
      <rPr>
        <sz val="12"/>
        <color theme="1"/>
        <rFont val="Times New Roman"/>
        <family val="1"/>
      </rPr>
      <t xml:space="preserve"> between a specialty behavioral health provider credentialed by the clinic and a patient during the calendar month</t>
    </r>
    <r>
      <rPr>
        <b/>
        <sz val="12"/>
        <color theme="1"/>
        <rFont val="Times New Roman"/>
        <family val="1"/>
      </rPr>
      <t>.</t>
    </r>
  </si>
  <si>
    <r>
      <t xml:space="preserve">25.   Video unique patient behavioral health visits. </t>
    </r>
    <r>
      <rPr>
        <sz val="12"/>
        <color theme="1"/>
        <rFont val="Times New Roman"/>
        <family val="1"/>
      </rPr>
      <t xml:space="preserve">Total number of unique patients who completed one or more </t>
    </r>
    <r>
      <rPr>
        <sz val="12"/>
        <color rgb="FFC00000"/>
        <rFont val="Times New Roman"/>
        <family val="1"/>
      </rPr>
      <t>video visits</t>
    </r>
    <r>
      <rPr>
        <sz val="12"/>
        <color theme="1"/>
        <rFont val="Times New Roman"/>
        <family val="1"/>
      </rPr>
      <t xml:space="preserve"> between a specialty behavioral health provider credentialled by the clinic and a patient during the calendar month</t>
    </r>
    <r>
      <rPr>
        <b/>
        <sz val="12"/>
        <color theme="1"/>
        <rFont val="Times New Roman"/>
        <family val="1"/>
      </rPr>
      <t>.</t>
    </r>
  </si>
  <si>
    <r>
      <rPr>
        <b/>
        <sz val="12"/>
        <color theme="1"/>
        <rFont val="Times New Roman"/>
        <family val="1"/>
      </rPr>
      <t xml:space="preserve">13.16 </t>
    </r>
    <r>
      <rPr>
        <sz val="12"/>
        <color theme="1"/>
        <rFont val="Times New Roman"/>
        <family val="1"/>
      </rPr>
      <t xml:space="preserve">   Best Served in English</t>
    </r>
  </si>
  <si>
    <r>
      <rPr>
        <b/>
        <sz val="12"/>
        <color theme="1"/>
        <rFont val="Times New Roman"/>
        <family val="1"/>
      </rPr>
      <t xml:space="preserve">13.17  </t>
    </r>
    <r>
      <rPr>
        <sz val="12"/>
        <color theme="1"/>
        <rFont val="Times New Roman"/>
        <family val="1"/>
      </rPr>
      <t xml:space="preserve">  Best Served in a Language Other than English</t>
    </r>
  </si>
  <si>
    <r>
      <rPr>
        <b/>
        <sz val="12"/>
        <color theme="1"/>
        <rFont val="Times New Roman"/>
        <family val="1"/>
      </rPr>
      <t>14.16</t>
    </r>
    <r>
      <rPr>
        <sz val="12"/>
        <color theme="1"/>
        <rFont val="Times New Roman"/>
        <family val="1"/>
      </rPr>
      <t xml:space="preserve">    Best Served in English</t>
    </r>
  </si>
  <si>
    <r>
      <rPr>
        <b/>
        <sz val="12"/>
        <color theme="1"/>
        <rFont val="Times New Roman"/>
        <family val="1"/>
      </rPr>
      <t xml:space="preserve">14.17  </t>
    </r>
    <r>
      <rPr>
        <sz val="12"/>
        <color theme="1"/>
        <rFont val="Times New Roman"/>
        <family val="1"/>
      </rPr>
      <t xml:space="preserve">  Best Served in a Language Other than English</t>
    </r>
  </si>
  <si>
    <r>
      <rPr>
        <b/>
        <sz val="12"/>
        <color theme="1"/>
        <rFont val="Times New Roman"/>
        <family val="1"/>
      </rPr>
      <t xml:space="preserve">15.16 </t>
    </r>
    <r>
      <rPr>
        <sz val="12"/>
        <color theme="1"/>
        <rFont val="Times New Roman"/>
        <family val="1"/>
      </rPr>
      <t xml:space="preserve">   Best Served in English</t>
    </r>
  </si>
  <si>
    <r>
      <rPr>
        <b/>
        <sz val="12"/>
        <color theme="1"/>
        <rFont val="Times New Roman"/>
        <family val="1"/>
      </rPr>
      <t xml:space="preserve">15.17  </t>
    </r>
    <r>
      <rPr>
        <sz val="12"/>
        <color theme="1"/>
        <rFont val="Times New Roman"/>
        <family val="1"/>
      </rPr>
      <t xml:space="preserve">  Best Served in a Language Other than English</t>
    </r>
  </si>
  <si>
    <r>
      <rPr>
        <b/>
        <sz val="12"/>
        <color theme="1"/>
        <rFont val="Times New Roman"/>
        <family val="1"/>
      </rPr>
      <t xml:space="preserve">23.16    </t>
    </r>
    <r>
      <rPr>
        <sz val="12"/>
        <color theme="1"/>
        <rFont val="Times New Roman"/>
        <family val="1"/>
      </rPr>
      <t>Best Served in English</t>
    </r>
  </si>
  <si>
    <r>
      <rPr>
        <b/>
        <sz val="12"/>
        <color theme="1"/>
        <rFont val="Times New Roman"/>
        <family val="1"/>
      </rPr>
      <t xml:space="preserve">23.17 </t>
    </r>
    <r>
      <rPr>
        <sz val="12"/>
        <color theme="1"/>
        <rFont val="Times New Roman"/>
        <family val="1"/>
      </rPr>
      <t xml:space="preserve">   Best Served in a Language Other than English</t>
    </r>
  </si>
  <si>
    <r>
      <rPr>
        <b/>
        <sz val="12"/>
        <color theme="1"/>
        <rFont val="Times New Roman"/>
        <family val="1"/>
      </rPr>
      <t>24.16</t>
    </r>
    <r>
      <rPr>
        <sz val="12"/>
        <color theme="1"/>
        <rFont val="Times New Roman"/>
        <family val="1"/>
      </rPr>
      <t xml:space="preserve">    Best Served in English</t>
    </r>
  </si>
  <si>
    <r>
      <rPr>
        <b/>
        <sz val="12"/>
        <color theme="1"/>
        <rFont val="Times New Roman"/>
        <family val="1"/>
      </rPr>
      <t xml:space="preserve">24.17 </t>
    </r>
    <r>
      <rPr>
        <sz val="12"/>
        <color theme="1"/>
        <rFont val="Times New Roman"/>
        <family val="1"/>
      </rPr>
      <t xml:space="preserve">   Best Served in a Language Other than English</t>
    </r>
  </si>
  <si>
    <r>
      <rPr>
        <b/>
        <sz val="12"/>
        <color theme="1"/>
        <rFont val="Times New Roman"/>
        <family val="1"/>
      </rPr>
      <t xml:space="preserve">25.16    </t>
    </r>
    <r>
      <rPr>
        <sz val="12"/>
        <color theme="1"/>
        <rFont val="Times New Roman"/>
        <family val="1"/>
      </rPr>
      <t>Best Served in English</t>
    </r>
  </si>
  <si>
    <r>
      <rPr>
        <b/>
        <sz val="12"/>
        <color theme="1"/>
        <rFont val="Times New Roman"/>
        <family val="1"/>
      </rPr>
      <t xml:space="preserve">25.17  </t>
    </r>
    <r>
      <rPr>
        <sz val="12"/>
        <color theme="1"/>
        <rFont val="Times New Roman"/>
        <family val="1"/>
      </rPr>
      <t xml:space="preserve">  Best Served in a Language Other than English</t>
    </r>
  </si>
  <si>
    <t>Total by race (13.1-13.6), ethnicity (13.7-13.9), age (13.10-13.13), gender (13.14-13.15), and language served (13.16-13.17) should add up to a total number of patients entered in #13. A warning will be displayed if the totals do not line up. Please explain in comments if totals do not line up.</t>
  </si>
  <si>
    <t>Total by race (15.1-15.6), ethnicity (15.7-15.9), age (15.10-15.13), gender (15.14-15.15), and language served (15.16-15.17) should add up to a total number of patients entered in #15. A warning will be displayed if the totals do not line up. Please explain in comments if totals do not line up.</t>
  </si>
  <si>
    <t>Total by race (23.1-23.6), ethnicity (23.7-23.9), age (23.10-23.13), gender (23.14-23.15), and language served (23.16-23.17) should add up to a total number of patients entered in #23. A warning will be displayed if the totals do not line up. Please explain in comments if totals do not line up.</t>
  </si>
  <si>
    <t>Total by race (14.1-14.6), ethnicity (14.7-14.9), age (14.10-14.13), gender (14.14-14.15), and language served (14.16-14.17) should add up to a total number of patients entered in #14. A warning will be displayed if the totals do not line up. Please explain in comments if totals do not line up.</t>
  </si>
  <si>
    <t>Total by race (24.1-24.6), ethnicity (24.7-24.9), age (24.10-24.13), gender (24.14-24.15), and language served (24.16-24.17) should add up to a total number of patients entered in #24. A warning will be displayed if the totals do not line up. Please explain in comments if totals do not line up.</t>
  </si>
  <si>
    <t>Total by race (25.1-25.6), ethnicity (25.7-25.9), age (25.10-25.13), gender (25.14-25.15), and language served (25.16-25.17) should add up to a total number of patients entered in #25. A warning will be displayed if the totals do not line up. Please explain in comments if totals do not line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</si>
</sst>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Times New Roman"/>
      <family val="1"/>
    </font>
    <font>
      <b/>
      <sz val="12"/>
      <color theme="1"/>
      <name val="Times New Roman"/>
      <family val="1"/>
    </font>
    <font>
      <sz val="12"/>
      <color theme="1"/>
      <name val="Calibri"/>
      <family val="2"/>
      <scheme val="minor"/>
    </font>
    <font>
      <b/>
      <sz val="20"/>
      <color theme="1"/>
      <name val="Times New Roman"/>
      <family val="1"/>
    </font>
    <font>
      <b/>
      <sz val="12"/>
      <color theme="1"/>
      <name val="Calibri"/>
      <family val="2"/>
      <scheme val="minor"/>
    </font>
    <font>
      <b/>
      <sz val="16"/>
      <color theme="1"/>
      <name val="Times New Roman"/>
      <family val="1"/>
    </font>
    <font>
      <sz val="16"/>
      <color theme="1"/>
      <name val="Times New Roman"/>
      <family val="1"/>
    </font>
    <font>
      <sz val="16"/>
      <color theme="1"/>
      <name val="Calibri"/>
      <family val="2"/>
      <scheme val="minor"/>
    </font>
    <font>
      <b/>
      <sz val="12"/>
      <color rgb="FFFF0000"/>
      <name val="Times New Roman"/>
      <family val="1"/>
    </font>
    <font>
      <sz val="12"/>
      <color rgb="FFFF0000"/>
      <name val="Times New Roman"/>
      <family val="1"/>
    </font>
    <font>
      <sz val="12"/>
      <color rgb="FFFF0000"/>
      <name val="Calibri"/>
      <family val="2"/>
      <scheme val="minor"/>
    </font>
    <font>
      <sz val="11"/>
      <name val="Times New Roman"/>
      <family val="1"/>
    </font>
    <font>
      <b/>
      <sz val="11"/>
      <name val="Times New Roman"/>
      <family val="1"/>
    </font>
    <font>
      <sz val="12"/>
      <color theme="0"/>
      <name val="Times New Roman"/>
      <family val="1"/>
    </font>
    <font>
      <sz val="11"/>
      <color theme="1"/>
      <name val="Calibri"/>
      <family val="2"/>
      <scheme val="minor"/>
    </font>
    <font>
      <sz val="11"/>
      <color theme="1"/>
      <name val="Times New Roman"/>
      <family val="1"/>
    </font>
    <font>
      <sz val="12"/>
      <color rgb="FFC00000"/>
      <name val="Times New Roman"/>
      <family val="1"/>
    </font>
  </fonts>
  <fills count="24">
    <fill>
      <patternFill patternType="none"/>
    </fill>
    <fill>
      <patternFill patternType="gray125"/>
    </fill>
    <fill>
      <patternFill patternType="solid">
        <fgColor rgb="FFEAF4E4"/>
        <bgColor indexed="64"/>
      </patternFill>
    </fill>
    <fill>
      <patternFill patternType="solid">
        <fgColor rgb="FFC8E1B9"/>
        <bgColor indexed="64"/>
      </patternFill>
    </fill>
    <fill>
      <patternFill patternType="solid">
        <fgColor rgb="FFABD094"/>
        <bgColor indexed="64"/>
      </patternFill>
    </fill>
    <fill>
      <patternFill patternType="solid">
        <fgColor rgb="FFFFF5C9"/>
        <bgColor indexed="64"/>
      </patternFill>
    </fill>
    <fill>
      <patternFill patternType="solid">
        <fgColor rgb="FFFFFAE7"/>
        <bgColor indexed="64"/>
      </patternFill>
    </fill>
    <fill>
      <patternFill patternType="solid">
        <fgColor rgb="FF8ABE6A"/>
        <bgColor indexed="64"/>
      </patternFill>
    </fill>
    <fill>
      <patternFill patternType="solid">
        <fgColor rgb="FFFFE67D"/>
        <bgColor indexed="64"/>
      </patternFill>
    </fill>
    <fill>
      <patternFill patternType="solid">
        <fgColor rgb="FFFFEEA7"/>
        <bgColor indexed="64"/>
      </patternFill>
    </fill>
    <fill>
      <patternFill patternType="solid">
        <fgColor rgb="FF84ACC9"/>
        <bgColor indexed="64"/>
      </patternFill>
    </fill>
    <fill>
      <patternFill patternType="solid">
        <fgColor rgb="FFA8C3D8"/>
        <bgColor indexed="64"/>
      </patternFill>
    </fill>
    <fill>
      <patternFill patternType="solid">
        <fgColor rgb="FFCBDBE7"/>
        <bgColor indexed="64"/>
      </patternFill>
    </fill>
    <fill>
      <patternFill patternType="solid">
        <fgColor rgb="FFE2EBF2"/>
        <bgColor indexed="64"/>
      </patternFill>
    </fill>
    <fill>
      <patternFill patternType="solid">
        <fgColor rgb="FFCDAED4"/>
        <bgColor indexed="64"/>
      </patternFill>
    </fill>
    <fill>
      <patternFill patternType="solid">
        <fgColor rgb="FFDECBE3"/>
        <bgColor indexed="64"/>
      </patternFill>
    </fill>
    <fill>
      <patternFill patternType="solid">
        <fgColor rgb="FFECE1EF"/>
        <bgColor indexed="64"/>
      </patternFill>
    </fill>
    <fill>
      <patternFill patternType="solid">
        <fgColor rgb="FFF5EFF7"/>
        <bgColor indexed="64"/>
      </patternFill>
    </fill>
    <fill>
      <patternFill patternType="solid">
        <fgColor rgb="FFFDEFE7"/>
        <bgColor indexed="64"/>
      </patternFill>
    </fill>
    <fill>
      <patternFill patternType="solid">
        <fgColor rgb="FFF2A068"/>
        <bgColor indexed="64"/>
      </patternFill>
    </fill>
    <fill>
      <patternFill patternType="solid">
        <fgColor rgb="FFF7C19F"/>
        <bgColor indexed="64"/>
      </patternFill>
    </fill>
    <fill>
      <patternFill patternType="solid">
        <fgColor rgb="FFF9D5BD"/>
        <bgColor indexed="64"/>
      </patternFill>
    </fill>
    <fill>
      <patternFill patternType="solid">
        <fgColor rgb="FFED7D31"/>
        <bgColor indexed="64"/>
      </patternFill>
    </fill>
    <fill>
      <patternFill patternType="solid">
        <fgColor rgb="FFFFFFCC"/>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15" fillId="23" borderId="13" applyNumberFormat="0" applyFont="0" applyAlignment="0" applyProtection="0"/>
  </cellStyleXfs>
  <cellXfs count="254">
    <xf numFmtId="0" fontId="0" fillId="0" borderId="0" xfId="0"/>
    <xf numFmtId="0" fontId="3" fillId="0" borderId="0" xfId="0" applyFont="1" applyAlignment="1"/>
    <xf numFmtId="0" fontId="3" fillId="0" borderId="0" xfId="0" applyFont="1" applyAlignment="1">
      <alignment horizontal="center"/>
    </xf>
    <xf numFmtId="0" fontId="1" fillId="0" borderId="0" xfId="0" applyFont="1" applyFill="1" applyBorder="1" applyAlignment="1"/>
    <xf numFmtId="0" fontId="1" fillId="0" borderId="0" xfId="0" applyFont="1" applyFill="1" applyAlignment="1">
      <alignment horizontal="center"/>
    </xf>
    <xf numFmtId="0" fontId="1" fillId="0" borderId="0" xfId="0" applyFont="1" applyFill="1"/>
    <xf numFmtId="0" fontId="2" fillId="0" borderId="0" xfId="0" applyFont="1" applyFill="1"/>
    <xf numFmtId="0" fontId="3" fillId="0" borderId="0" xfId="0" applyFont="1" applyFill="1" applyAlignment="1"/>
    <xf numFmtId="0" fontId="3" fillId="0" borderId="0" xfId="0" applyFont="1" applyFill="1" applyAlignment="1">
      <alignment vertical="center"/>
    </xf>
    <xf numFmtId="0" fontId="2" fillId="7" borderId="4" xfId="0" applyFont="1" applyFill="1" applyBorder="1" applyAlignment="1">
      <alignment wrapText="1"/>
    </xf>
    <xf numFmtId="0" fontId="2" fillId="4" borderId="4" xfId="0" applyFont="1" applyFill="1" applyBorder="1" applyAlignment="1">
      <alignment horizontal="left" wrapText="1" indent="3"/>
    </xf>
    <xf numFmtId="0" fontId="1" fillId="4" borderId="4" xfId="0" applyFont="1" applyFill="1" applyBorder="1" applyAlignment="1">
      <alignment horizontal="left" wrapText="1" indent="7"/>
    </xf>
    <xf numFmtId="0" fontId="2" fillId="3" borderId="4" xfId="0" applyFont="1" applyFill="1" applyBorder="1" applyAlignment="1">
      <alignment horizontal="left" wrapText="1" indent="3"/>
    </xf>
    <xf numFmtId="0" fontId="1" fillId="3" borderId="4" xfId="0" applyFont="1" applyFill="1" applyBorder="1" applyAlignment="1">
      <alignment horizontal="left" wrapText="1" indent="7"/>
    </xf>
    <xf numFmtId="0" fontId="2" fillId="2" borderId="4" xfId="0" applyFont="1" applyFill="1" applyBorder="1" applyAlignment="1">
      <alignment horizontal="left" wrapText="1" indent="3"/>
    </xf>
    <xf numFmtId="0" fontId="1" fillId="2" borderId="4" xfId="0" applyFont="1" applyFill="1" applyBorder="1" applyAlignment="1">
      <alignment horizontal="left" wrapText="1" indent="7"/>
    </xf>
    <xf numFmtId="0" fontId="2" fillId="8" borderId="4" xfId="0" applyFont="1" applyFill="1" applyBorder="1" applyAlignment="1">
      <alignment wrapText="1"/>
    </xf>
    <xf numFmtId="0" fontId="2" fillId="9" borderId="4" xfId="0" applyFont="1" applyFill="1" applyBorder="1" applyAlignment="1">
      <alignment horizontal="left" wrapText="1" indent="3"/>
    </xf>
    <xf numFmtId="0" fontId="1" fillId="9" borderId="4" xfId="0" applyFont="1" applyFill="1" applyBorder="1" applyAlignment="1">
      <alignment horizontal="left" wrapText="1" indent="7"/>
    </xf>
    <xf numFmtId="0" fontId="1" fillId="9" borderId="5" xfId="0" applyFont="1" applyFill="1" applyBorder="1" applyAlignment="1">
      <alignment wrapText="1"/>
    </xf>
    <xf numFmtId="0" fontId="2" fillId="5" borderId="4" xfId="0" applyFont="1" applyFill="1" applyBorder="1" applyAlignment="1">
      <alignment horizontal="left" wrapText="1" indent="3"/>
    </xf>
    <xf numFmtId="0" fontId="1" fillId="5" borderId="4" xfId="0" applyFont="1" applyFill="1" applyBorder="1" applyAlignment="1">
      <alignment horizontal="left" wrapText="1" indent="7"/>
    </xf>
    <xf numFmtId="0" fontId="1" fillId="5" borderId="5" xfId="0" applyFont="1" applyFill="1" applyBorder="1" applyAlignment="1">
      <alignment wrapText="1"/>
    </xf>
    <xf numFmtId="0" fontId="2" fillId="6" borderId="4" xfId="0" applyFont="1" applyFill="1" applyBorder="1" applyAlignment="1">
      <alignment horizontal="left" wrapText="1" indent="3"/>
    </xf>
    <xf numFmtId="0" fontId="1" fillId="6" borderId="4" xfId="0" applyFont="1" applyFill="1" applyBorder="1" applyAlignment="1">
      <alignment horizontal="left" wrapText="1" indent="7"/>
    </xf>
    <xf numFmtId="0" fontId="1" fillId="6" borderId="5" xfId="0" applyFont="1" applyFill="1" applyBorder="1" applyAlignment="1">
      <alignment wrapText="1"/>
    </xf>
    <xf numFmtId="0" fontId="2" fillId="0" borderId="4" xfId="0" applyFont="1" applyFill="1" applyBorder="1" applyAlignment="1">
      <alignment vertical="center" wrapText="1"/>
    </xf>
    <xf numFmtId="0" fontId="1" fillId="0" borderId="0" xfId="0" applyFont="1" applyBorder="1" applyAlignment="1"/>
    <xf numFmtId="0" fontId="3" fillId="0" borderId="0" xfId="0" applyFont="1" applyBorder="1" applyAlignment="1"/>
    <xf numFmtId="0" fontId="3" fillId="0" borderId="0" xfId="0" applyFont="1" applyFill="1" applyBorder="1" applyAlignment="1"/>
    <xf numFmtId="0" fontId="3" fillId="0" borderId="0" xfId="0" applyFont="1" applyFill="1" applyBorder="1" applyAlignment="1">
      <alignment vertical="center"/>
    </xf>
    <xf numFmtId="17" fontId="2" fillId="0" borderId="7" xfId="0" applyNumberFormat="1" applyFont="1" applyBorder="1" applyAlignment="1">
      <alignment horizontal="center" wrapText="1"/>
    </xf>
    <xf numFmtId="0" fontId="5" fillId="0" borderId="0" xfId="0" applyFont="1" applyBorder="1" applyAlignment="1"/>
    <xf numFmtId="0" fontId="5" fillId="0" borderId="0" xfId="0" applyFont="1" applyAlignment="1"/>
    <xf numFmtId="0" fontId="6" fillId="0" borderId="3" xfId="0" applyFont="1" applyFill="1" applyBorder="1" applyAlignment="1">
      <alignment wrapText="1"/>
    </xf>
    <xf numFmtId="0" fontId="6" fillId="0" borderId="2" xfId="0" applyFont="1" applyFill="1" applyBorder="1" applyAlignment="1">
      <alignment wrapText="1"/>
    </xf>
    <xf numFmtId="0" fontId="8" fillId="0" borderId="0" xfId="0" applyFont="1" applyFill="1" applyBorder="1" applyAlignment="1"/>
    <xf numFmtId="0" fontId="8" fillId="0" borderId="0" xfId="0" applyFont="1" applyFill="1" applyAlignment="1"/>
    <xf numFmtId="0" fontId="6" fillId="0" borderId="5" xfId="0" applyFont="1" applyFill="1" applyBorder="1" applyAlignment="1">
      <alignment wrapText="1"/>
    </xf>
    <xf numFmtId="0" fontId="6" fillId="0" borderId="4" xfId="0" applyFont="1" applyFill="1" applyBorder="1" applyAlignment="1">
      <alignment wrapText="1"/>
    </xf>
    <xf numFmtId="0" fontId="4" fillId="0" borderId="11" xfId="0" applyFont="1" applyBorder="1" applyAlignment="1">
      <alignment wrapText="1"/>
    </xf>
    <xf numFmtId="0" fontId="7" fillId="0" borderId="9" xfId="0" applyFont="1" applyFill="1" applyBorder="1" applyAlignment="1" applyProtection="1">
      <alignment horizontal="left"/>
      <protection locked="0"/>
    </xf>
    <xf numFmtId="0" fontId="1" fillId="7" borderId="10" xfId="0" applyFont="1" applyFill="1" applyBorder="1" applyAlignment="1" applyProtection="1">
      <alignment horizontal="left"/>
      <protection locked="0"/>
    </xf>
    <xf numFmtId="0" fontId="1" fillId="4" borderId="10" xfId="0" applyFont="1" applyFill="1" applyBorder="1" applyAlignment="1" applyProtection="1">
      <alignment horizontal="left"/>
      <protection locked="0"/>
    </xf>
    <xf numFmtId="0" fontId="1" fillId="3" borderId="10"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0" fontId="7" fillId="0" borderId="10" xfId="0" applyFont="1" applyFill="1" applyBorder="1" applyAlignment="1" applyProtection="1">
      <alignment horizontal="left"/>
      <protection locked="0"/>
    </xf>
    <xf numFmtId="0" fontId="1" fillId="8" borderId="10" xfId="0" applyFont="1" applyFill="1" applyBorder="1" applyAlignment="1" applyProtection="1">
      <alignment horizontal="left"/>
      <protection locked="0"/>
    </xf>
    <xf numFmtId="0" fontId="1" fillId="9" borderId="10" xfId="0" applyFont="1" applyFill="1" applyBorder="1" applyAlignment="1" applyProtection="1">
      <alignment horizontal="left"/>
      <protection locked="0"/>
    </xf>
    <xf numFmtId="0" fontId="1" fillId="9" borderId="5" xfId="0" applyFont="1" applyFill="1" applyBorder="1" applyAlignment="1" applyProtection="1">
      <alignment horizontal="left"/>
      <protection locked="0"/>
    </xf>
    <xf numFmtId="0" fontId="1" fillId="5" borderId="10" xfId="0" applyFont="1" applyFill="1" applyBorder="1" applyAlignment="1" applyProtection="1">
      <alignment horizontal="left"/>
      <protection locked="0"/>
    </xf>
    <xf numFmtId="0" fontId="1" fillId="6" borderId="10" xfId="0" applyFont="1" applyFill="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3" fillId="0" borderId="0" xfId="0" applyFont="1" applyAlignment="1" applyProtection="1">
      <alignment horizontal="left"/>
      <protection locked="0"/>
    </xf>
    <xf numFmtId="3" fontId="1" fillId="4" borderId="1" xfId="0" applyNumberFormat="1" applyFont="1" applyFill="1" applyBorder="1" applyAlignment="1" applyProtection="1">
      <alignment horizontal="center"/>
      <protection locked="0"/>
    </xf>
    <xf numFmtId="3" fontId="1" fillId="3" borderId="1" xfId="0" applyNumberFormat="1" applyFont="1" applyFill="1" applyBorder="1" applyAlignment="1" applyProtection="1">
      <alignment horizontal="center"/>
      <protection locked="0"/>
    </xf>
    <xf numFmtId="3" fontId="1" fillId="2" borderId="1" xfId="0" applyNumberFormat="1" applyFont="1" applyFill="1" applyBorder="1" applyAlignment="1" applyProtection="1">
      <alignment horizontal="center"/>
      <protection locked="0"/>
    </xf>
    <xf numFmtId="3" fontId="1" fillId="9" borderId="1" xfId="0" applyNumberFormat="1" applyFont="1" applyFill="1" applyBorder="1" applyAlignment="1" applyProtection="1">
      <alignment horizontal="center" wrapText="1"/>
      <protection locked="0"/>
    </xf>
    <xf numFmtId="3" fontId="1" fillId="5" borderId="1" xfId="0" applyNumberFormat="1" applyFont="1" applyFill="1" applyBorder="1" applyAlignment="1" applyProtection="1">
      <alignment horizontal="center" wrapText="1"/>
      <protection locked="0"/>
    </xf>
    <xf numFmtId="3" fontId="1" fillId="6" borderId="1" xfId="0" applyNumberFormat="1" applyFont="1" applyFill="1" applyBorder="1" applyAlignment="1" applyProtection="1">
      <alignment horizontal="center" wrapText="1"/>
      <protection locked="0"/>
    </xf>
    <xf numFmtId="0" fontId="1" fillId="0" borderId="1" xfId="0" applyFont="1" applyFill="1" applyBorder="1" applyAlignment="1" applyProtection="1">
      <alignment vertical="center" wrapText="1"/>
      <protection locked="0"/>
    </xf>
    <xf numFmtId="0" fontId="1" fillId="10" borderId="10" xfId="0" applyFont="1" applyFill="1" applyBorder="1" applyAlignment="1" applyProtection="1">
      <alignment horizontal="left"/>
      <protection locked="0"/>
    </xf>
    <xf numFmtId="0" fontId="1" fillId="11" borderId="10" xfId="0" applyFont="1" applyFill="1" applyBorder="1" applyAlignment="1" applyProtection="1">
      <alignment horizontal="left"/>
      <protection locked="0"/>
    </xf>
    <xf numFmtId="0" fontId="1" fillId="12" borderId="10" xfId="0" applyFont="1" applyFill="1" applyBorder="1" applyAlignment="1" applyProtection="1">
      <alignment horizontal="left"/>
      <protection locked="0"/>
    </xf>
    <xf numFmtId="0" fontId="1" fillId="13" borderId="10" xfId="0" applyFont="1" applyFill="1" applyBorder="1" applyAlignment="1" applyProtection="1">
      <alignment horizontal="left"/>
      <protection locked="0"/>
    </xf>
    <xf numFmtId="0" fontId="1" fillId="14" borderId="10" xfId="0" applyFont="1" applyFill="1" applyBorder="1" applyAlignment="1" applyProtection="1">
      <alignment horizontal="left"/>
      <protection locked="0"/>
    </xf>
    <xf numFmtId="0" fontId="1" fillId="15" borderId="10" xfId="0" applyFont="1" applyFill="1" applyBorder="1" applyAlignment="1" applyProtection="1">
      <alignment horizontal="left"/>
      <protection locked="0"/>
    </xf>
    <xf numFmtId="0" fontId="1" fillId="15" borderId="5" xfId="0" applyFont="1" applyFill="1" applyBorder="1" applyAlignment="1" applyProtection="1">
      <alignment horizontal="left"/>
      <protection locked="0"/>
    </xf>
    <xf numFmtId="0" fontId="1" fillId="16" borderId="10" xfId="0" applyFont="1" applyFill="1" applyBorder="1" applyAlignment="1" applyProtection="1">
      <alignment horizontal="left"/>
      <protection locked="0"/>
    </xf>
    <xf numFmtId="0" fontId="1" fillId="17" borderId="10" xfId="0" applyFont="1" applyFill="1" applyBorder="1" applyAlignment="1" applyProtection="1">
      <alignment horizontal="left"/>
      <protection locked="0"/>
    </xf>
    <xf numFmtId="3" fontId="1" fillId="11" borderId="1" xfId="0" applyNumberFormat="1" applyFont="1" applyFill="1" applyBorder="1" applyAlignment="1" applyProtection="1">
      <alignment horizontal="center"/>
      <protection locked="0"/>
    </xf>
    <xf numFmtId="3" fontId="1" fillId="12" borderId="1" xfId="0" applyNumberFormat="1" applyFont="1" applyFill="1" applyBorder="1" applyAlignment="1" applyProtection="1">
      <alignment horizontal="center"/>
      <protection locked="0"/>
    </xf>
    <xf numFmtId="3" fontId="1" fillId="13" borderId="1" xfId="0" applyNumberFormat="1" applyFont="1" applyFill="1" applyBorder="1" applyAlignment="1" applyProtection="1">
      <alignment horizontal="center"/>
      <protection locked="0"/>
    </xf>
    <xf numFmtId="3" fontId="1" fillId="15" borderId="1" xfId="0" applyNumberFormat="1" applyFont="1" applyFill="1" applyBorder="1" applyAlignment="1" applyProtection="1">
      <alignment horizontal="center" wrapText="1"/>
      <protection locked="0"/>
    </xf>
    <xf numFmtId="3" fontId="1" fillId="16" borderId="1" xfId="0" applyNumberFormat="1" applyFont="1" applyFill="1" applyBorder="1" applyAlignment="1" applyProtection="1">
      <alignment horizontal="center" wrapText="1"/>
      <protection locked="0"/>
    </xf>
    <xf numFmtId="3" fontId="1" fillId="17" borderId="1" xfId="0" applyNumberFormat="1" applyFont="1" applyFill="1" applyBorder="1" applyAlignment="1" applyProtection="1">
      <alignment horizontal="center" wrapText="1"/>
      <protection locked="0"/>
    </xf>
    <xf numFmtId="0" fontId="2" fillId="0" borderId="0" xfId="0" applyFont="1" applyFill="1" applyAlignment="1">
      <alignment horizontal="left"/>
    </xf>
    <xf numFmtId="0" fontId="6" fillId="0" borderId="0" xfId="0" applyFont="1" applyFill="1" applyAlignment="1">
      <alignment horizontal="left"/>
    </xf>
    <xf numFmtId="3" fontId="1" fillId="10" borderId="1" xfId="0" applyNumberFormat="1" applyFont="1" applyFill="1" applyBorder="1" applyAlignment="1" applyProtection="1">
      <alignment horizontal="center" wrapText="1"/>
      <protection locked="0"/>
    </xf>
    <xf numFmtId="0" fontId="1" fillId="0" borderId="0" xfId="0" applyFont="1" applyFill="1" applyBorder="1" applyAlignment="1" applyProtection="1">
      <alignment wrapText="1"/>
      <protection locked="0"/>
    </xf>
    <xf numFmtId="0" fontId="1" fillId="0" borderId="0" xfId="0" applyFont="1" applyFill="1" applyBorder="1"/>
    <xf numFmtId="0" fontId="1" fillId="4" borderId="10" xfId="0" quotePrefix="1" applyFont="1" applyFill="1" applyBorder="1" applyAlignment="1" applyProtection="1">
      <alignment horizontal="left"/>
      <protection locked="0"/>
    </xf>
    <xf numFmtId="3" fontId="1" fillId="7" borderId="1" xfId="0" applyNumberFormat="1" applyFont="1" applyFill="1" applyBorder="1" applyAlignment="1" applyProtection="1">
      <alignment horizontal="center"/>
      <protection locked="0"/>
    </xf>
    <xf numFmtId="3" fontId="1" fillId="8" borderId="1" xfId="0" applyNumberFormat="1" applyFont="1" applyFill="1" applyBorder="1" applyAlignment="1" applyProtection="1">
      <alignment horizontal="center" wrapText="1"/>
      <protection locked="0"/>
    </xf>
    <xf numFmtId="3" fontId="1" fillId="9" borderId="5" xfId="0" applyNumberFormat="1" applyFont="1" applyFill="1" applyBorder="1" applyAlignment="1" applyProtection="1">
      <alignment horizontal="center" wrapText="1"/>
      <protection locked="0"/>
    </xf>
    <xf numFmtId="3" fontId="1" fillId="9" borderId="4" xfId="0" applyNumberFormat="1" applyFont="1" applyFill="1" applyBorder="1" applyAlignment="1" applyProtection="1">
      <alignment horizontal="center" wrapText="1"/>
      <protection locked="0"/>
    </xf>
    <xf numFmtId="3" fontId="1" fillId="5" borderId="5" xfId="0" applyNumberFormat="1" applyFont="1" applyFill="1" applyBorder="1" applyAlignment="1" applyProtection="1">
      <alignment horizontal="center" wrapText="1"/>
      <protection locked="0"/>
    </xf>
    <xf numFmtId="3" fontId="1" fillId="5" borderId="4" xfId="0" applyNumberFormat="1" applyFont="1" applyFill="1" applyBorder="1" applyAlignment="1" applyProtection="1">
      <alignment horizontal="center" wrapText="1"/>
      <protection locked="0"/>
    </xf>
    <xf numFmtId="3" fontId="1" fillId="6" borderId="5" xfId="0" applyNumberFormat="1" applyFont="1" applyFill="1" applyBorder="1" applyAlignment="1" applyProtection="1">
      <alignment horizontal="center" wrapText="1"/>
      <protection locked="0"/>
    </xf>
    <xf numFmtId="3" fontId="1" fillId="6" borderId="4" xfId="0" applyNumberFormat="1" applyFont="1" applyFill="1" applyBorder="1" applyAlignment="1" applyProtection="1">
      <alignment horizontal="center" wrapText="1"/>
      <protection locked="0"/>
    </xf>
    <xf numFmtId="3" fontId="1" fillId="9" borderId="5" xfId="0" applyNumberFormat="1" applyFont="1" applyFill="1" applyBorder="1" applyAlignment="1" applyProtection="1">
      <alignment horizontal="center" wrapText="1"/>
    </xf>
    <xf numFmtId="0" fontId="1" fillId="9" borderId="5" xfId="0" applyFont="1" applyFill="1" applyBorder="1" applyAlignment="1" applyProtection="1">
      <alignment wrapText="1"/>
    </xf>
    <xf numFmtId="3" fontId="1" fillId="9" borderId="4" xfId="0" applyNumberFormat="1" applyFont="1" applyFill="1" applyBorder="1" applyAlignment="1" applyProtection="1">
      <alignment horizontal="center" wrapText="1"/>
    </xf>
    <xf numFmtId="0" fontId="1" fillId="5" borderId="5" xfId="0" applyFont="1" applyFill="1" applyBorder="1" applyAlignment="1" applyProtection="1">
      <alignment wrapText="1"/>
    </xf>
    <xf numFmtId="3" fontId="1" fillId="5" borderId="5" xfId="0" applyNumberFormat="1" applyFont="1" applyFill="1" applyBorder="1" applyAlignment="1" applyProtection="1">
      <alignment horizontal="center" wrapText="1"/>
    </xf>
    <xf numFmtId="3" fontId="1" fillId="5" borderId="4" xfId="0" applyNumberFormat="1" applyFont="1" applyFill="1" applyBorder="1" applyAlignment="1" applyProtection="1">
      <alignment horizontal="center" wrapText="1"/>
    </xf>
    <xf numFmtId="0" fontId="1" fillId="6" borderId="5" xfId="0" applyFont="1" applyFill="1" applyBorder="1" applyAlignment="1" applyProtection="1">
      <alignment wrapText="1"/>
    </xf>
    <xf numFmtId="3" fontId="1" fillId="6" borderId="5" xfId="0" applyNumberFormat="1" applyFont="1" applyFill="1" applyBorder="1" applyAlignment="1" applyProtection="1">
      <alignment horizontal="center" wrapText="1"/>
    </xf>
    <xf numFmtId="3" fontId="1" fillId="6" borderId="4" xfId="0" applyNumberFormat="1" applyFont="1" applyFill="1" applyBorder="1" applyAlignment="1" applyProtection="1">
      <alignment horizontal="center" wrapText="1"/>
    </xf>
    <xf numFmtId="3" fontId="1" fillId="14" borderId="1" xfId="0" applyNumberFormat="1" applyFont="1" applyFill="1" applyBorder="1" applyAlignment="1" applyProtection="1">
      <alignment horizontal="center" wrapText="1"/>
      <protection locked="0"/>
    </xf>
    <xf numFmtId="0" fontId="4" fillId="0" borderId="0" xfId="0" applyFont="1" applyBorder="1" applyAlignment="1" applyProtection="1">
      <alignment wrapText="1"/>
    </xf>
    <xf numFmtId="17" fontId="2" fillId="0" borderId="7" xfId="0" applyNumberFormat="1" applyFont="1" applyBorder="1" applyAlignment="1" applyProtection="1">
      <alignment horizontal="center" wrapText="1"/>
    </xf>
    <xf numFmtId="0" fontId="6" fillId="0" borderId="3" xfId="0" applyFont="1" applyFill="1" applyBorder="1" applyAlignment="1" applyProtection="1"/>
    <xf numFmtId="0" fontId="6" fillId="0" borderId="2" xfId="0" applyFont="1" applyFill="1" applyBorder="1" applyAlignment="1" applyProtection="1"/>
    <xf numFmtId="0" fontId="6" fillId="0" borderId="5" xfId="0" applyFont="1" applyFill="1" applyBorder="1" applyAlignment="1" applyProtection="1"/>
    <xf numFmtId="0" fontId="6" fillId="0" borderId="4" xfId="0" applyFont="1" applyFill="1" applyBorder="1" applyAlignment="1" applyProtection="1"/>
    <xf numFmtId="0" fontId="2" fillId="10" borderId="4" xfId="0" applyFont="1" applyFill="1" applyBorder="1" applyAlignment="1" applyProtection="1">
      <alignment wrapText="1"/>
    </xf>
    <xf numFmtId="0" fontId="2" fillId="11" borderId="4" xfId="0" applyFont="1" applyFill="1" applyBorder="1" applyAlignment="1" applyProtection="1">
      <alignment horizontal="left" wrapText="1" indent="3"/>
    </xf>
    <xf numFmtId="0" fontId="1" fillId="11" borderId="4" xfId="0" applyFont="1" applyFill="1" applyBorder="1" applyAlignment="1" applyProtection="1">
      <alignment horizontal="left" wrapText="1" indent="7"/>
    </xf>
    <xf numFmtId="0" fontId="2" fillId="12" borderId="4" xfId="0" applyFont="1" applyFill="1" applyBorder="1" applyAlignment="1" applyProtection="1">
      <alignment horizontal="left" wrapText="1" indent="3"/>
    </xf>
    <xf numFmtId="0" fontId="1" fillId="12" borderId="4" xfId="0" applyFont="1" applyFill="1" applyBorder="1" applyAlignment="1" applyProtection="1">
      <alignment horizontal="left" wrapText="1" indent="7"/>
    </xf>
    <xf numFmtId="0" fontId="2" fillId="13" borderId="4" xfId="0" applyFont="1" applyFill="1" applyBorder="1" applyAlignment="1" applyProtection="1">
      <alignment horizontal="left" wrapText="1" indent="3"/>
    </xf>
    <xf numFmtId="0" fontId="1" fillId="13" borderId="4" xfId="0" applyFont="1" applyFill="1" applyBorder="1" applyAlignment="1" applyProtection="1">
      <alignment horizontal="left" wrapText="1" indent="7"/>
    </xf>
    <xf numFmtId="0" fontId="1" fillId="15" borderId="5" xfId="0" applyFont="1" applyFill="1" applyBorder="1" applyAlignment="1" applyProtection="1">
      <alignment wrapText="1"/>
    </xf>
    <xf numFmtId="3" fontId="1" fillId="15" borderId="5" xfId="0" applyNumberFormat="1" applyFont="1" applyFill="1" applyBorder="1" applyAlignment="1" applyProtection="1">
      <alignment horizontal="center" wrapText="1"/>
    </xf>
    <xf numFmtId="3" fontId="1" fillId="15" borderId="4" xfId="0" applyNumberFormat="1" applyFont="1" applyFill="1" applyBorder="1" applyAlignment="1" applyProtection="1">
      <alignment horizontal="center" wrapText="1"/>
    </xf>
    <xf numFmtId="0" fontId="1" fillId="16" borderId="5" xfId="0" applyFont="1" applyFill="1" applyBorder="1" applyAlignment="1" applyProtection="1">
      <alignment wrapText="1"/>
    </xf>
    <xf numFmtId="3" fontId="1" fillId="16" borderId="5" xfId="0" applyNumberFormat="1" applyFont="1" applyFill="1" applyBorder="1" applyAlignment="1" applyProtection="1">
      <alignment horizontal="center" wrapText="1"/>
    </xf>
    <xf numFmtId="3" fontId="1" fillId="16" borderId="4" xfId="0" applyNumberFormat="1" applyFont="1" applyFill="1" applyBorder="1" applyAlignment="1" applyProtection="1">
      <alignment horizontal="center" wrapText="1"/>
    </xf>
    <xf numFmtId="0" fontId="1" fillId="17" borderId="5" xfId="0" applyFont="1" applyFill="1" applyBorder="1" applyAlignment="1" applyProtection="1">
      <alignment wrapText="1"/>
    </xf>
    <xf numFmtId="3" fontId="1" fillId="17" borderId="5" xfId="0" applyNumberFormat="1" applyFont="1" applyFill="1" applyBorder="1" applyAlignment="1" applyProtection="1">
      <alignment horizontal="center" wrapText="1"/>
    </xf>
    <xf numFmtId="3" fontId="1" fillId="17" borderId="4" xfId="0" applyNumberFormat="1" applyFont="1" applyFill="1" applyBorder="1" applyAlignment="1" applyProtection="1">
      <alignment horizontal="center" wrapText="1"/>
    </xf>
    <xf numFmtId="0" fontId="2" fillId="14" borderId="4" xfId="0" applyFont="1" applyFill="1" applyBorder="1" applyAlignment="1" applyProtection="1">
      <alignment wrapText="1"/>
    </xf>
    <xf numFmtId="0" fontId="2" fillId="15" borderId="4" xfId="0" applyFont="1" applyFill="1" applyBorder="1" applyAlignment="1" applyProtection="1">
      <alignment horizontal="left" wrapText="1" indent="3"/>
    </xf>
    <xf numFmtId="0" fontId="1" fillId="15" borderId="4" xfId="0" applyFont="1" applyFill="1" applyBorder="1" applyAlignment="1" applyProtection="1">
      <alignment horizontal="left" wrapText="1" indent="7"/>
    </xf>
    <xf numFmtId="0" fontId="2" fillId="16" borderId="4" xfId="0" applyFont="1" applyFill="1" applyBorder="1" applyAlignment="1" applyProtection="1">
      <alignment horizontal="left" wrapText="1" indent="3"/>
    </xf>
    <xf numFmtId="0" fontId="1" fillId="16" borderId="4" xfId="0" applyFont="1" applyFill="1" applyBorder="1" applyAlignment="1" applyProtection="1">
      <alignment horizontal="left" wrapText="1" indent="7"/>
    </xf>
    <xf numFmtId="0" fontId="2" fillId="17" borderId="4" xfId="0" applyFont="1" applyFill="1" applyBorder="1" applyAlignment="1" applyProtection="1">
      <alignment horizontal="left" wrapText="1" indent="3"/>
    </xf>
    <xf numFmtId="0" fontId="1" fillId="17" borderId="4" xfId="0" applyFont="1" applyFill="1" applyBorder="1" applyAlignment="1" applyProtection="1">
      <alignment horizontal="left" wrapText="1" indent="7"/>
    </xf>
    <xf numFmtId="0" fontId="2" fillId="0" borderId="4" xfId="0" applyFont="1" applyFill="1" applyBorder="1" applyAlignment="1" applyProtection="1">
      <alignment vertical="center" wrapText="1"/>
    </xf>
    <xf numFmtId="0" fontId="1" fillId="0" borderId="0" xfId="0" applyFont="1" applyBorder="1" applyAlignment="1" applyProtection="1"/>
    <xf numFmtId="0" fontId="3" fillId="0" borderId="0" xfId="0" applyFont="1" applyBorder="1" applyAlignment="1" applyProtection="1"/>
    <xf numFmtId="0" fontId="10" fillId="13" borderId="10" xfId="0" applyFont="1" applyFill="1" applyBorder="1" applyAlignment="1" applyProtection="1">
      <alignment horizontal="left"/>
      <protection locked="0"/>
    </xf>
    <xf numFmtId="0" fontId="11" fillId="0" borderId="0" xfId="0" applyFont="1" applyBorder="1" applyAlignment="1"/>
    <xf numFmtId="0" fontId="11" fillId="0" borderId="0" xfId="0" applyFont="1" applyAlignment="1"/>
    <xf numFmtId="0" fontId="10" fillId="6" borderId="10" xfId="0" applyFont="1" applyFill="1" applyBorder="1" applyAlignment="1" applyProtection="1">
      <alignment horizontal="left"/>
      <protection locked="0"/>
    </xf>
    <xf numFmtId="0" fontId="9" fillId="2" borderId="4" xfId="0" applyFont="1" applyFill="1" applyBorder="1" applyAlignment="1" applyProtection="1">
      <alignment horizontal="left" wrapText="1"/>
      <protection hidden="1"/>
    </xf>
    <xf numFmtId="0" fontId="14" fillId="0" borderId="0" xfId="0" applyFont="1" applyFill="1" applyBorder="1" applyAlignment="1"/>
    <xf numFmtId="0" fontId="10" fillId="0" borderId="0" xfId="0" applyFont="1" applyFill="1"/>
    <xf numFmtId="0" fontId="10" fillId="0" borderId="0" xfId="0" applyFont="1" applyFill="1" applyBorder="1" applyAlignment="1"/>
    <xf numFmtId="0" fontId="14" fillId="0" borderId="0" xfId="0" applyFont="1" applyFill="1"/>
    <xf numFmtId="0" fontId="14" fillId="0" borderId="0" xfId="0" applyFont="1" applyFill="1" applyBorder="1" applyAlignment="1" applyProtection="1">
      <protection locked="0"/>
    </xf>
    <xf numFmtId="0" fontId="1" fillId="22" borderId="7" xfId="0" applyFont="1" applyFill="1" applyBorder="1" applyAlignment="1" applyProtection="1">
      <alignment horizontal="left"/>
      <protection locked="0"/>
    </xf>
    <xf numFmtId="0" fontId="1" fillId="19" borderId="8" xfId="0" applyFont="1" applyFill="1" applyBorder="1" applyAlignment="1" applyProtection="1">
      <alignment horizontal="center"/>
      <protection locked="0"/>
    </xf>
    <xf numFmtId="0" fontId="1" fillId="20" borderId="12" xfId="0" applyFont="1" applyFill="1" applyBorder="1" applyAlignment="1" applyProtection="1">
      <alignment horizontal="center"/>
      <protection locked="0"/>
    </xf>
    <xf numFmtId="3" fontId="1" fillId="20" borderId="1" xfId="0" applyNumberFormat="1" applyFont="1" applyFill="1" applyBorder="1" applyAlignment="1" applyProtection="1">
      <alignment horizontal="center"/>
      <protection locked="0"/>
    </xf>
    <xf numFmtId="3" fontId="1" fillId="20" borderId="1" xfId="0" applyNumberFormat="1" applyFont="1" applyFill="1" applyBorder="1" applyAlignment="1" applyProtection="1">
      <alignment horizontal="center"/>
    </xf>
    <xf numFmtId="3" fontId="1" fillId="20" borderId="7" xfId="0" applyNumberFormat="1" applyFont="1" applyFill="1" applyBorder="1" applyAlignment="1" applyProtection="1">
      <alignment horizontal="center"/>
      <protection locked="0"/>
    </xf>
    <xf numFmtId="0" fontId="1" fillId="21" borderId="12" xfId="0" applyFont="1" applyFill="1" applyBorder="1" applyAlignment="1" applyProtection="1">
      <alignment horizontal="center"/>
      <protection locked="0"/>
    </xf>
    <xf numFmtId="3" fontId="1" fillId="21" borderId="1" xfId="0" applyNumberFormat="1" applyFont="1" applyFill="1" applyBorder="1" applyAlignment="1" applyProtection="1">
      <alignment horizontal="center"/>
      <protection locked="0"/>
    </xf>
    <xf numFmtId="3" fontId="1" fillId="21" borderId="7" xfId="0" applyNumberFormat="1" applyFont="1" applyFill="1" applyBorder="1" applyAlignment="1" applyProtection="1">
      <alignment horizontal="center"/>
      <protection locked="0"/>
    </xf>
    <xf numFmtId="0" fontId="1" fillId="18" borderId="6" xfId="0" applyFont="1" applyFill="1" applyBorder="1" applyAlignment="1" applyProtection="1">
      <alignment horizontal="center"/>
      <protection locked="0"/>
    </xf>
    <xf numFmtId="0" fontId="9" fillId="0" borderId="0" xfId="0" applyFont="1" applyFill="1" applyAlignment="1" applyProtection="1">
      <alignment horizontal="left" wrapText="1"/>
    </xf>
    <xf numFmtId="0" fontId="4" fillId="0" borderId="0" xfId="0" applyFont="1" applyBorder="1" applyAlignment="1"/>
    <xf numFmtId="0" fontId="9" fillId="13" borderId="4" xfId="0" applyFont="1" applyFill="1" applyBorder="1" applyAlignment="1" applyProtection="1">
      <alignment horizontal="left" wrapText="1"/>
      <protection hidden="1"/>
    </xf>
    <xf numFmtId="3" fontId="10" fillId="4" borderId="5" xfId="0" applyNumberFormat="1" applyFont="1" applyFill="1" applyBorder="1" applyAlignment="1" applyProtection="1">
      <alignment horizontal="center" wrapText="1"/>
      <protection hidden="1"/>
    </xf>
    <xf numFmtId="3" fontId="10" fillId="4" borderId="4" xfId="0" applyNumberFormat="1" applyFont="1" applyFill="1" applyBorder="1" applyAlignment="1" applyProtection="1">
      <alignment horizontal="center" wrapText="1"/>
      <protection hidden="1"/>
    </xf>
    <xf numFmtId="3" fontId="10" fillId="3" borderId="10" xfId="0" applyNumberFormat="1" applyFont="1" applyFill="1" applyBorder="1" applyAlignment="1" applyProtection="1">
      <alignment horizontal="center" wrapText="1"/>
      <protection hidden="1"/>
    </xf>
    <xf numFmtId="3" fontId="10" fillId="2" borderId="10" xfId="0" applyNumberFormat="1" applyFont="1" applyFill="1" applyBorder="1" applyAlignment="1" applyProtection="1">
      <alignment horizontal="center" wrapText="1"/>
      <protection hidden="1"/>
    </xf>
    <xf numFmtId="3" fontId="10" fillId="2" borderId="5" xfId="0" applyNumberFormat="1" applyFont="1" applyFill="1" applyBorder="1" applyAlignment="1" applyProtection="1">
      <alignment horizontal="center" wrapText="1"/>
      <protection hidden="1"/>
    </xf>
    <xf numFmtId="3" fontId="10" fillId="2" borderId="4" xfId="0" applyNumberFormat="1" applyFont="1" applyFill="1" applyBorder="1" applyAlignment="1" applyProtection="1">
      <alignment horizontal="center" wrapText="1"/>
      <protection hidden="1"/>
    </xf>
    <xf numFmtId="3" fontId="9" fillId="2" borderId="10" xfId="0" applyNumberFormat="1" applyFont="1" applyFill="1" applyBorder="1" applyAlignment="1" applyProtection="1">
      <alignment horizontal="center" wrapText="1"/>
      <protection hidden="1"/>
    </xf>
    <xf numFmtId="3" fontId="9" fillId="2" borderId="5" xfId="0" applyNumberFormat="1" applyFont="1" applyFill="1" applyBorder="1" applyAlignment="1" applyProtection="1">
      <alignment horizontal="center" wrapText="1"/>
      <protection hidden="1"/>
    </xf>
    <xf numFmtId="3" fontId="9" fillId="2" borderId="4" xfId="0" applyNumberFormat="1" applyFont="1" applyFill="1" applyBorder="1" applyAlignment="1" applyProtection="1">
      <alignment horizontal="center" wrapText="1"/>
      <protection hidden="1"/>
    </xf>
    <xf numFmtId="3" fontId="10" fillId="9" borderId="10" xfId="0" applyNumberFormat="1" applyFont="1" applyFill="1" applyBorder="1" applyAlignment="1" applyProtection="1">
      <alignment horizontal="center" wrapText="1"/>
      <protection hidden="1"/>
    </xf>
    <xf numFmtId="3" fontId="10" fillId="9" borderId="5" xfId="0" applyNumberFormat="1" applyFont="1" applyFill="1" applyBorder="1" applyAlignment="1" applyProtection="1">
      <alignment horizontal="center" wrapText="1"/>
      <protection hidden="1"/>
    </xf>
    <xf numFmtId="3" fontId="10" fillId="9" borderId="4" xfId="0" applyNumberFormat="1" applyFont="1" applyFill="1" applyBorder="1" applyAlignment="1" applyProtection="1">
      <alignment horizontal="center" wrapText="1"/>
      <protection hidden="1"/>
    </xf>
    <xf numFmtId="3" fontId="10" fillId="5" borderId="10" xfId="0" applyNumberFormat="1" applyFont="1" applyFill="1" applyBorder="1" applyAlignment="1" applyProtection="1">
      <alignment horizontal="center" wrapText="1"/>
      <protection hidden="1"/>
    </xf>
    <xf numFmtId="3" fontId="10" fillId="5" borderId="5" xfId="0" applyNumberFormat="1" applyFont="1" applyFill="1" applyBorder="1" applyAlignment="1" applyProtection="1">
      <alignment horizontal="center" wrapText="1"/>
      <protection hidden="1"/>
    </xf>
    <xf numFmtId="3" fontId="10" fillId="5" borderId="4" xfId="0" applyNumberFormat="1" applyFont="1" applyFill="1" applyBorder="1" applyAlignment="1" applyProtection="1">
      <alignment horizontal="center" wrapText="1"/>
      <protection hidden="1"/>
    </xf>
    <xf numFmtId="3" fontId="10" fillId="6" borderId="10" xfId="0" applyNumberFormat="1" applyFont="1" applyFill="1" applyBorder="1" applyAlignment="1" applyProtection="1">
      <alignment horizontal="center" wrapText="1"/>
      <protection hidden="1"/>
    </xf>
    <xf numFmtId="3" fontId="10" fillId="6" borderId="5" xfId="0" applyNumberFormat="1" applyFont="1" applyFill="1" applyBorder="1" applyAlignment="1" applyProtection="1">
      <alignment horizontal="center" wrapText="1"/>
      <protection hidden="1"/>
    </xf>
    <xf numFmtId="3" fontId="10" fillId="6" borderId="4" xfId="0" applyNumberFormat="1" applyFont="1" applyFill="1" applyBorder="1" applyAlignment="1" applyProtection="1">
      <alignment horizontal="center" wrapText="1"/>
      <protection hidden="1"/>
    </xf>
    <xf numFmtId="3" fontId="10" fillId="11" borderId="10" xfId="0" applyNumberFormat="1" applyFont="1" applyFill="1" applyBorder="1" applyAlignment="1" applyProtection="1">
      <alignment horizontal="center" wrapText="1"/>
      <protection hidden="1"/>
    </xf>
    <xf numFmtId="3" fontId="10" fillId="11" borderId="5" xfId="0" applyNumberFormat="1" applyFont="1" applyFill="1" applyBorder="1" applyAlignment="1" applyProtection="1">
      <alignment horizontal="center" wrapText="1"/>
      <protection hidden="1"/>
    </xf>
    <xf numFmtId="3" fontId="10" fillId="11" borderId="4" xfId="0" applyNumberFormat="1" applyFont="1" applyFill="1" applyBorder="1" applyAlignment="1" applyProtection="1">
      <alignment horizontal="center" wrapText="1"/>
      <protection hidden="1"/>
    </xf>
    <xf numFmtId="3" fontId="10" fillId="12" borderId="10" xfId="0" applyNumberFormat="1" applyFont="1" applyFill="1" applyBorder="1" applyAlignment="1" applyProtection="1">
      <alignment horizontal="center" wrapText="1"/>
      <protection hidden="1"/>
    </xf>
    <xf numFmtId="3" fontId="10" fillId="12" borderId="5" xfId="0" applyNumberFormat="1" applyFont="1" applyFill="1" applyBorder="1" applyAlignment="1" applyProtection="1">
      <alignment horizontal="center" wrapText="1"/>
      <protection hidden="1"/>
    </xf>
    <xf numFmtId="3" fontId="10" fillId="12" borderId="4" xfId="0" applyNumberFormat="1" applyFont="1" applyFill="1" applyBorder="1" applyAlignment="1" applyProtection="1">
      <alignment horizontal="center" wrapText="1"/>
      <protection hidden="1"/>
    </xf>
    <xf numFmtId="3" fontId="10" fillId="13" borderId="10" xfId="0" applyNumberFormat="1" applyFont="1" applyFill="1" applyBorder="1" applyAlignment="1" applyProtection="1">
      <alignment horizontal="center" wrapText="1"/>
      <protection hidden="1"/>
    </xf>
    <xf numFmtId="3" fontId="10" fillId="13" borderId="5" xfId="0" applyNumberFormat="1" applyFont="1" applyFill="1" applyBorder="1" applyAlignment="1" applyProtection="1">
      <alignment horizontal="center" wrapText="1"/>
      <protection hidden="1"/>
    </xf>
    <xf numFmtId="3" fontId="10" fillId="13" borderId="4" xfId="0" applyNumberFormat="1" applyFont="1" applyFill="1" applyBorder="1" applyAlignment="1" applyProtection="1">
      <alignment horizontal="center" wrapText="1"/>
      <protection hidden="1"/>
    </xf>
    <xf numFmtId="3" fontId="10" fillId="15" borderId="10" xfId="0" applyNumberFormat="1" applyFont="1" applyFill="1" applyBorder="1" applyAlignment="1" applyProtection="1">
      <alignment horizontal="center" wrapText="1"/>
      <protection hidden="1"/>
    </xf>
    <xf numFmtId="3" fontId="10" fillId="15" borderId="5" xfId="0" applyNumberFormat="1" applyFont="1" applyFill="1" applyBorder="1" applyAlignment="1" applyProtection="1">
      <alignment horizontal="center" wrapText="1"/>
      <protection hidden="1"/>
    </xf>
    <xf numFmtId="3" fontId="10" fillId="15" borderId="4" xfId="0" applyNumberFormat="1" applyFont="1" applyFill="1" applyBorder="1" applyAlignment="1" applyProtection="1">
      <alignment horizontal="center" wrapText="1"/>
      <protection hidden="1"/>
    </xf>
    <xf numFmtId="3" fontId="10" fillId="16" borderId="10" xfId="0" applyNumberFormat="1" applyFont="1" applyFill="1" applyBorder="1" applyAlignment="1" applyProtection="1">
      <alignment horizontal="center" wrapText="1"/>
      <protection hidden="1"/>
    </xf>
    <xf numFmtId="3" fontId="10" fillId="16" borderId="5" xfId="0" applyNumberFormat="1" applyFont="1" applyFill="1" applyBorder="1" applyAlignment="1" applyProtection="1">
      <alignment horizontal="center" wrapText="1"/>
      <protection hidden="1"/>
    </xf>
    <xf numFmtId="3" fontId="10" fillId="16" borderId="4" xfId="0" applyNumberFormat="1" applyFont="1" applyFill="1" applyBorder="1" applyAlignment="1" applyProtection="1">
      <alignment horizontal="center" wrapText="1"/>
      <protection hidden="1"/>
    </xf>
    <xf numFmtId="3" fontId="10" fillId="17" borderId="10" xfId="0" applyNumberFormat="1" applyFont="1" applyFill="1" applyBorder="1" applyAlignment="1" applyProtection="1">
      <alignment horizontal="center" wrapText="1"/>
      <protection hidden="1"/>
    </xf>
    <xf numFmtId="3" fontId="10" fillId="17" borderId="5" xfId="0" applyNumberFormat="1" applyFont="1" applyFill="1" applyBorder="1" applyAlignment="1" applyProtection="1">
      <alignment horizontal="center" wrapText="1"/>
      <protection hidden="1"/>
    </xf>
    <xf numFmtId="3" fontId="10" fillId="17" borderId="4" xfId="0" applyNumberFormat="1" applyFont="1" applyFill="1" applyBorder="1" applyAlignment="1" applyProtection="1">
      <alignment horizontal="center" wrapText="1"/>
      <protection hidden="1"/>
    </xf>
    <xf numFmtId="0" fontId="16" fillId="0" borderId="0" xfId="0" applyFont="1"/>
    <xf numFmtId="0" fontId="16" fillId="0" borderId="0" xfId="0" applyFont="1" applyAlignment="1">
      <alignment horizontal="left"/>
    </xf>
    <xf numFmtId="0" fontId="2" fillId="22" borderId="7" xfId="0" applyFont="1" applyFill="1" applyBorder="1" applyAlignment="1"/>
    <xf numFmtId="0" fontId="2" fillId="19" borderId="8" xfId="0" applyFont="1" applyFill="1" applyBorder="1" applyAlignment="1">
      <alignment horizontal="left" wrapText="1"/>
    </xf>
    <xf numFmtId="0" fontId="2" fillId="20" borderId="16" xfId="0" applyFont="1" applyFill="1" applyBorder="1" applyAlignment="1">
      <alignment wrapText="1"/>
    </xf>
    <xf numFmtId="0" fontId="1" fillId="20" borderId="1" xfId="0" applyFont="1" applyFill="1" applyBorder="1" applyAlignment="1">
      <alignment horizontal="left" indent="3"/>
    </xf>
    <xf numFmtId="0" fontId="1" fillId="20" borderId="1" xfId="0" applyFont="1" applyFill="1" applyBorder="1" applyAlignment="1">
      <alignment horizontal="left" wrapText="1" indent="3"/>
    </xf>
    <xf numFmtId="0" fontId="1" fillId="20" borderId="7" xfId="0" applyFont="1" applyFill="1" applyBorder="1" applyAlignment="1">
      <alignment horizontal="left" indent="3"/>
    </xf>
    <xf numFmtId="0" fontId="2" fillId="21" borderId="16" xfId="0" applyFont="1" applyFill="1" applyBorder="1" applyAlignment="1"/>
    <xf numFmtId="0" fontId="1" fillId="21" borderId="1" xfId="0" applyFont="1" applyFill="1" applyBorder="1" applyAlignment="1">
      <alignment horizontal="left" indent="3"/>
    </xf>
    <xf numFmtId="0" fontId="1" fillId="21" borderId="7" xfId="0" applyFont="1" applyFill="1" applyBorder="1" applyAlignment="1">
      <alignment horizontal="left" indent="3"/>
    </xf>
    <xf numFmtId="0" fontId="2" fillId="18" borderId="16" xfId="0" applyFont="1" applyFill="1" applyBorder="1" applyAlignment="1">
      <alignment horizontal="left"/>
    </xf>
    <xf numFmtId="0" fontId="1" fillId="18" borderId="1" xfId="0" applyFont="1" applyFill="1" applyBorder="1" applyAlignment="1">
      <alignment horizontal="left" vertical="center" indent="3"/>
    </xf>
    <xf numFmtId="0" fontId="1" fillId="18" borderId="1" xfId="0" applyFont="1" applyFill="1" applyBorder="1" applyAlignment="1" applyProtection="1">
      <alignment horizontal="left"/>
      <protection locked="0"/>
    </xf>
    <xf numFmtId="0" fontId="1" fillId="0" borderId="0" xfId="0" applyFont="1"/>
    <xf numFmtId="0" fontId="10" fillId="11" borderId="4" xfId="0" applyFont="1" applyFill="1" applyBorder="1" applyAlignment="1" applyProtection="1">
      <alignment horizontal="left" wrapText="1" indent="3"/>
      <protection hidden="1"/>
    </xf>
    <xf numFmtId="0" fontId="10" fillId="12" borderId="4" xfId="0" applyFont="1" applyFill="1" applyBorder="1" applyAlignment="1" applyProtection="1">
      <alignment horizontal="left" wrapText="1" indent="3"/>
      <protection hidden="1"/>
    </xf>
    <xf numFmtId="0" fontId="10" fillId="13" borderId="4" xfId="0" applyFont="1" applyFill="1" applyBorder="1" applyAlignment="1" applyProtection="1">
      <alignment horizontal="left" wrapText="1" indent="3"/>
      <protection hidden="1"/>
    </xf>
    <xf numFmtId="0" fontId="10" fillId="15" borderId="4" xfId="0" applyFont="1" applyFill="1" applyBorder="1" applyAlignment="1" applyProtection="1">
      <alignment horizontal="left" wrapText="1" indent="3"/>
      <protection hidden="1"/>
    </xf>
    <xf numFmtId="0" fontId="10" fillId="16" borderId="4" xfId="0" applyFont="1" applyFill="1" applyBorder="1" applyAlignment="1" applyProtection="1">
      <alignment horizontal="left" wrapText="1" indent="3"/>
      <protection hidden="1"/>
    </xf>
    <xf numFmtId="0" fontId="10" fillId="17" borderId="4" xfId="0" applyFont="1" applyFill="1" applyBorder="1" applyAlignment="1" applyProtection="1">
      <alignment horizontal="left" wrapText="1" indent="3"/>
      <protection hidden="1"/>
    </xf>
    <xf numFmtId="0" fontId="10" fillId="4" borderId="4" xfId="0" applyFont="1" applyFill="1" applyBorder="1" applyAlignment="1" applyProtection="1">
      <alignment horizontal="left" wrapText="1" indent="3"/>
      <protection hidden="1"/>
    </xf>
    <xf numFmtId="0" fontId="10" fillId="3" borderId="4" xfId="0" applyFont="1" applyFill="1" applyBorder="1" applyAlignment="1" applyProtection="1">
      <alignment horizontal="left" wrapText="1" indent="3"/>
      <protection hidden="1"/>
    </xf>
    <xf numFmtId="0" fontId="10" fillId="2" borderId="4" xfId="0" applyFont="1" applyFill="1" applyBorder="1" applyAlignment="1" applyProtection="1">
      <alignment horizontal="left" wrapText="1" indent="3"/>
      <protection hidden="1"/>
    </xf>
    <xf numFmtId="0" fontId="10" fillId="9" borderId="4" xfId="0" applyFont="1" applyFill="1" applyBorder="1" applyAlignment="1" applyProtection="1">
      <alignment horizontal="left" wrapText="1" indent="3"/>
      <protection hidden="1"/>
    </xf>
    <xf numFmtId="0" fontId="10" fillId="5" borderId="4" xfId="0" applyFont="1" applyFill="1" applyBorder="1" applyAlignment="1" applyProtection="1">
      <alignment horizontal="left" wrapText="1" indent="3"/>
      <protection hidden="1"/>
    </xf>
    <xf numFmtId="0" fontId="10" fillId="6" borderId="4" xfId="0" applyFont="1" applyFill="1" applyBorder="1" applyAlignment="1" applyProtection="1">
      <alignment horizontal="left" wrapText="1" indent="3"/>
      <protection hidden="1"/>
    </xf>
    <xf numFmtId="0" fontId="2" fillId="0" borderId="0" xfId="0" applyFont="1"/>
    <xf numFmtId="0" fontId="1" fillId="0" borderId="0" xfId="0" applyFont="1" applyAlignment="1">
      <alignment horizontal="left"/>
    </xf>
    <xf numFmtId="0" fontId="2" fillId="0" borderId="0" xfId="0" applyFont="1" applyAlignment="1">
      <alignment horizontal="left"/>
    </xf>
    <xf numFmtId="0" fontId="1" fillId="0" borderId="14" xfId="0" applyFont="1" applyBorder="1" applyAlignment="1">
      <alignment horizontal="left"/>
    </xf>
    <xf numFmtId="0" fontId="1" fillId="0" borderId="14" xfId="0" applyFont="1" applyBorder="1"/>
    <xf numFmtId="0" fontId="2" fillId="0" borderId="14" xfId="0" applyFont="1" applyBorder="1" applyAlignment="1">
      <alignment horizontal="left"/>
    </xf>
    <xf numFmtId="0" fontId="2" fillId="0" borderId="15" xfId="0" applyFont="1" applyBorder="1" applyAlignment="1">
      <alignment horizontal="left"/>
    </xf>
    <xf numFmtId="0" fontId="1" fillId="0" borderId="15" xfId="0" applyFont="1" applyBorder="1"/>
    <xf numFmtId="0" fontId="1" fillId="0" borderId="15" xfId="0" applyFont="1" applyBorder="1" applyAlignment="1">
      <alignment wrapText="1"/>
    </xf>
    <xf numFmtId="0" fontId="1" fillId="0" borderId="0" xfId="0" applyFont="1" applyAlignment="1">
      <alignment wrapText="1"/>
    </xf>
    <xf numFmtId="17" fontId="2" fillId="0" borderId="7" xfId="0" applyNumberFormat="1" applyFont="1" applyBorder="1" applyAlignment="1" applyProtection="1">
      <alignment horizontal="center"/>
      <protection locked="0"/>
    </xf>
    <xf numFmtId="0" fontId="1" fillId="0" borderId="0" xfId="1" applyFont="1" applyFill="1" applyBorder="1" applyAlignment="1">
      <alignment wrapText="1"/>
    </xf>
    <xf numFmtId="0" fontId="16" fillId="0" borderId="0" xfId="0" applyFont="1" applyFill="1" applyBorder="1"/>
    <xf numFmtId="3" fontId="10" fillId="3" borderId="5" xfId="0" applyNumberFormat="1" applyFont="1" applyFill="1" applyBorder="1" applyAlignment="1" applyProtection="1">
      <alignment horizontal="center" wrapText="1"/>
      <protection hidden="1"/>
    </xf>
    <xf numFmtId="3" fontId="10" fillId="3" borderId="4" xfId="0" applyNumberFormat="1" applyFont="1" applyFill="1" applyBorder="1" applyAlignment="1" applyProtection="1">
      <alignment horizontal="center" wrapText="1"/>
      <protection hidden="1"/>
    </xf>
    <xf numFmtId="3" fontId="9" fillId="13" borderId="10" xfId="0" applyNumberFormat="1" applyFont="1" applyFill="1" applyBorder="1" applyAlignment="1" applyProtection="1">
      <alignment horizontal="center" wrapText="1"/>
      <protection hidden="1"/>
    </xf>
    <xf numFmtId="3" fontId="9" fillId="13" borderId="5" xfId="0" applyNumberFormat="1" applyFont="1" applyFill="1" applyBorder="1" applyAlignment="1" applyProtection="1">
      <alignment horizontal="center" wrapText="1"/>
      <protection hidden="1"/>
    </xf>
    <xf numFmtId="3" fontId="9" fillId="13" borderId="4" xfId="0" applyNumberFormat="1" applyFont="1" applyFill="1" applyBorder="1" applyAlignment="1" applyProtection="1">
      <alignment horizontal="center" wrapText="1"/>
      <protection hidden="1"/>
    </xf>
    <xf numFmtId="0" fontId="13" fillId="0" borderId="10"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 fillId="23" borderId="17" xfId="1" applyFont="1" applyBorder="1" applyAlignment="1">
      <alignment horizontal="center" wrapText="1"/>
    </xf>
    <xf numFmtId="0" fontId="1" fillId="23" borderId="18" xfId="1" applyFont="1" applyBorder="1" applyAlignment="1">
      <alignment horizontal="center" wrapText="1"/>
    </xf>
    <xf numFmtId="0" fontId="1" fillId="23" borderId="19" xfId="1" applyFont="1" applyBorder="1" applyAlignment="1">
      <alignment horizontal="center" wrapText="1"/>
    </xf>
    <xf numFmtId="0" fontId="1" fillId="23" borderId="20" xfId="1" applyFont="1" applyBorder="1" applyAlignment="1">
      <alignment horizontal="center" wrapText="1"/>
    </xf>
    <xf numFmtId="0" fontId="1" fillId="23" borderId="0" xfId="1" applyFont="1" applyBorder="1" applyAlignment="1">
      <alignment horizontal="center" wrapText="1"/>
    </xf>
    <xf numFmtId="0" fontId="1" fillId="23" borderId="21" xfId="1" applyFont="1" applyBorder="1" applyAlignment="1">
      <alignment horizontal="center" wrapText="1"/>
    </xf>
    <xf numFmtId="0" fontId="1" fillId="23" borderId="22" xfId="1" applyFont="1" applyBorder="1" applyAlignment="1">
      <alignment horizontal="center" wrapText="1"/>
    </xf>
    <xf numFmtId="0" fontId="1" fillId="23" borderId="14" xfId="1" applyFont="1" applyBorder="1" applyAlignment="1">
      <alignment horizontal="center" wrapText="1"/>
    </xf>
    <xf numFmtId="0" fontId="1" fillId="23" borderId="23" xfId="1" applyFont="1" applyBorder="1" applyAlignment="1">
      <alignment horizontal="center" wrapText="1"/>
    </xf>
    <xf numFmtId="0" fontId="1" fillId="23" borderId="24" xfId="1" applyFont="1" applyBorder="1" applyAlignment="1">
      <alignment horizontal="center" wrapText="1"/>
    </xf>
    <xf numFmtId="0" fontId="1" fillId="23" borderId="25" xfId="1" applyFont="1" applyBorder="1" applyAlignment="1">
      <alignment horizontal="center" wrapText="1"/>
    </xf>
    <xf numFmtId="0" fontId="1" fillId="23" borderId="26" xfId="1" applyFont="1" applyBorder="1" applyAlignment="1">
      <alignment horizontal="center" wrapText="1"/>
    </xf>
    <xf numFmtId="0" fontId="1" fillId="0" borderId="0" xfId="1" applyFont="1" applyFill="1" applyBorder="1" applyAlignment="1">
      <alignment horizontal="center" wrapText="1"/>
    </xf>
    <xf numFmtId="0" fontId="1" fillId="23" borderId="27" xfId="1" applyFont="1" applyBorder="1" applyAlignment="1">
      <alignment horizontal="left" wrapText="1"/>
    </xf>
    <xf numFmtId="0" fontId="1" fillId="23" borderId="15" xfId="1" applyFont="1" applyBorder="1" applyAlignment="1">
      <alignment horizontal="left" wrapText="1"/>
    </xf>
    <xf numFmtId="0" fontId="1" fillId="23" borderId="28" xfId="1" applyFont="1" applyBorder="1" applyAlignment="1">
      <alignment horizontal="left" wrapText="1"/>
    </xf>
  </cellXfs>
  <cellStyles count="2">
    <cellStyle name="Normal" xfId="0" builtinId="0"/>
    <cellStyle name="Note" xfId="1" builtinId="10"/>
  </cellStyles>
  <dxfs count="0"/>
  <tableStyles count="0" defaultTableStyle="TableStyleMedium2" defaultPivotStyle="PivotStyleLight16"/>
  <colors>
    <mruColors>
      <color rgb="FFABD094"/>
      <color rgb="FFAFEEEE"/>
      <color rgb="FFAFEEFF"/>
      <color rgb="FFFDEFE7"/>
      <color rgb="FFF9D5BD"/>
      <color rgb="FFF7C19F"/>
      <color rgb="FFF2A068"/>
      <color rgb="FFED7D31"/>
      <color rgb="FFF6BC98"/>
      <color rgb="FFFAD6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4701587-A285-410C-BBFB-64EFBEA6C3B1}">
  <we:reference id="22ff87a5-132f-4d52-9e97-94d888e4dd91" version="3.0.0.0" store="EXCatalog" storeType="EXCatalog"/>
  <we:alternateReferences>
    <we:reference id="WA104380050" version="3.0.0.0" store="en-US"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31076-5487-4470-BB23-3ACD64CED768}">
  <sheetPr>
    <pageSetUpPr fitToPage="1"/>
  </sheetPr>
  <dimension ref="A1:H35"/>
  <sheetViews>
    <sheetView showGridLines="0" topLeftCell="A22" zoomScale="93" zoomScaleNormal="93" workbookViewId="0">
      <selection activeCell="B5" sqref="B5"/>
    </sheetView>
  </sheetViews>
  <sheetFormatPr defaultColWidth="9.1796875" defaultRowHeight="15.5" x14ac:dyDescent="0.35"/>
  <cols>
    <col min="1" max="1" width="122.26953125" style="6" customWidth="1"/>
    <col min="2" max="2" width="20" style="4" customWidth="1"/>
    <col min="3" max="3" width="15.1796875" style="5" customWidth="1"/>
    <col min="4" max="4" width="15.1796875" style="140" customWidth="1"/>
    <col min="5" max="8" width="9.1796875" style="138"/>
    <col min="9" max="16384" width="9.1796875" style="5"/>
  </cols>
  <sheetData>
    <row r="1" spans="1:8" ht="20.25" customHeight="1" x14ac:dyDescent="0.4">
      <c r="A1" s="77" t="s">
        <v>115</v>
      </c>
      <c r="B1" s="238" t="s">
        <v>170</v>
      </c>
      <c r="C1" s="239"/>
      <c r="D1" s="240"/>
    </row>
    <row r="2" spans="1:8" x14ac:dyDescent="0.35">
      <c r="A2" s="76" t="s">
        <v>7</v>
      </c>
      <c r="B2" s="241"/>
      <c r="C2" s="242"/>
      <c r="D2" s="243"/>
    </row>
    <row r="3" spans="1:8" ht="15.75" customHeight="1" x14ac:dyDescent="0.35">
      <c r="A3" s="76" t="s">
        <v>8</v>
      </c>
      <c r="B3" s="244"/>
      <c r="C3" s="245"/>
      <c r="D3" s="246"/>
    </row>
    <row r="4" spans="1:8" x14ac:dyDescent="0.35">
      <c r="A4" s="76"/>
    </row>
    <row r="5" spans="1:8" s="3" customFormat="1" ht="21" customHeight="1" thickBot="1" x14ac:dyDescent="0.4">
      <c r="A5" s="193" t="s">
        <v>190</v>
      </c>
      <c r="B5" s="142"/>
      <c r="D5" s="137"/>
      <c r="E5" s="139"/>
      <c r="F5" s="139"/>
      <c r="G5" s="139"/>
      <c r="H5" s="139"/>
    </row>
    <row r="6" spans="1:8" s="3" customFormat="1" ht="21" customHeight="1" thickBot="1" x14ac:dyDescent="0.4">
      <c r="A6" s="194" t="s">
        <v>191</v>
      </c>
      <c r="B6" s="143"/>
      <c r="D6" s="137"/>
      <c r="E6" s="139"/>
      <c r="F6" s="139"/>
      <c r="G6" s="139"/>
      <c r="H6" s="139"/>
    </row>
    <row r="7" spans="1:8" s="3" customFormat="1" ht="21" customHeight="1" x14ac:dyDescent="0.35">
      <c r="A7" s="195" t="s">
        <v>192</v>
      </c>
      <c r="B7" s="144"/>
      <c r="D7" s="137"/>
      <c r="E7" s="139"/>
      <c r="F7" s="139"/>
      <c r="G7" s="139"/>
      <c r="H7" s="139"/>
    </row>
    <row r="8" spans="1:8" s="3" customFormat="1" x14ac:dyDescent="0.35">
      <c r="A8" s="196" t="s">
        <v>9</v>
      </c>
      <c r="B8" s="145"/>
      <c r="E8" s="139"/>
      <c r="F8" s="139"/>
      <c r="G8" s="139"/>
      <c r="H8" s="139"/>
    </row>
    <row r="9" spans="1:8" s="3" customFormat="1" x14ac:dyDescent="0.35">
      <c r="A9" s="196" t="s">
        <v>10</v>
      </c>
      <c r="B9" s="145"/>
      <c r="E9" s="139"/>
      <c r="F9" s="139"/>
      <c r="G9" s="139"/>
      <c r="H9" s="139"/>
    </row>
    <row r="10" spans="1:8" s="3" customFormat="1" x14ac:dyDescent="0.35">
      <c r="A10" s="196" t="s">
        <v>11</v>
      </c>
      <c r="B10" s="145"/>
      <c r="E10" s="139"/>
      <c r="F10" s="139"/>
      <c r="G10" s="139"/>
      <c r="H10" s="139"/>
    </row>
    <row r="11" spans="1:8" s="3" customFormat="1" x14ac:dyDescent="0.35">
      <c r="A11" s="197" t="s">
        <v>13</v>
      </c>
      <c r="B11" s="145"/>
      <c r="D11" s="137"/>
      <c r="E11" s="139"/>
      <c r="F11" s="139"/>
      <c r="G11" s="139"/>
      <c r="H11" s="139"/>
    </row>
    <row r="12" spans="1:8" s="3" customFormat="1" x14ac:dyDescent="0.35">
      <c r="A12" s="196" t="s">
        <v>12</v>
      </c>
      <c r="B12" s="145"/>
      <c r="D12" s="137"/>
      <c r="E12" s="139"/>
      <c r="F12" s="139"/>
      <c r="G12" s="139"/>
      <c r="H12" s="139"/>
    </row>
    <row r="13" spans="1:8" s="3" customFormat="1" x14ac:dyDescent="0.35">
      <c r="A13" s="196" t="s">
        <v>14</v>
      </c>
      <c r="B13" s="145"/>
      <c r="D13" s="137"/>
      <c r="E13" s="139"/>
      <c r="F13" s="139"/>
      <c r="G13" s="139"/>
      <c r="H13" s="139"/>
    </row>
    <row r="14" spans="1:8" s="3" customFormat="1" x14ac:dyDescent="0.35">
      <c r="A14" s="197"/>
      <c r="B14" s="146"/>
      <c r="D14" s="137"/>
      <c r="E14" s="139"/>
      <c r="F14" s="139"/>
      <c r="G14" s="139"/>
      <c r="H14" s="139"/>
    </row>
    <row r="15" spans="1:8" s="3" customFormat="1" x14ac:dyDescent="0.35">
      <c r="A15" s="196" t="s">
        <v>37</v>
      </c>
      <c r="B15" s="145"/>
      <c r="D15" s="137"/>
      <c r="E15" s="139"/>
      <c r="F15" s="139"/>
      <c r="G15" s="139"/>
      <c r="H15" s="139"/>
    </row>
    <row r="16" spans="1:8" s="3" customFormat="1" x14ac:dyDescent="0.35">
      <c r="A16" s="196" t="s">
        <v>38</v>
      </c>
      <c r="B16" s="145"/>
      <c r="D16" s="137"/>
      <c r="E16" s="139"/>
      <c r="F16" s="139"/>
      <c r="G16" s="139"/>
      <c r="H16" s="139"/>
    </row>
    <row r="17" spans="1:8" s="3" customFormat="1" x14ac:dyDescent="0.35">
      <c r="A17" s="196" t="s">
        <v>39</v>
      </c>
      <c r="B17" s="145"/>
      <c r="D17" s="137"/>
      <c r="E17" s="139"/>
      <c r="F17" s="139"/>
      <c r="G17" s="139"/>
      <c r="H17" s="139"/>
    </row>
    <row r="18" spans="1:8" s="3" customFormat="1" x14ac:dyDescent="0.35">
      <c r="A18" s="196"/>
      <c r="B18" s="146"/>
      <c r="D18" s="137"/>
      <c r="E18" s="139"/>
      <c r="F18" s="139"/>
      <c r="G18" s="139"/>
      <c r="H18" s="139"/>
    </row>
    <row r="19" spans="1:8" s="3" customFormat="1" x14ac:dyDescent="0.35">
      <c r="A19" s="196" t="s">
        <v>40</v>
      </c>
      <c r="B19" s="145"/>
      <c r="D19" s="137"/>
      <c r="E19" s="139"/>
      <c r="F19" s="139"/>
      <c r="G19" s="139"/>
      <c r="H19" s="139"/>
    </row>
    <row r="20" spans="1:8" s="3" customFormat="1" x14ac:dyDescent="0.35">
      <c r="A20" s="196" t="s">
        <v>41</v>
      </c>
      <c r="B20" s="145"/>
      <c r="D20" s="137"/>
      <c r="E20" s="139"/>
      <c r="F20" s="139"/>
      <c r="G20" s="139"/>
      <c r="H20" s="139"/>
    </row>
    <row r="21" spans="1:8" s="3" customFormat="1" x14ac:dyDescent="0.35">
      <c r="A21" s="196" t="s">
        <v>42</v>
      </c>
      <c r="B21" s="145"/>
      <c r="D21" s="137"/>
      <c r="E21" s="139"/>
      <c r="F21" s="139"/>
      <c r="G21" s="139"/>
      <c r="H21" s="139"/>
    </row>
    <row r="22" spans="1:8" s="3" customFormat="1" ht="16" thickBot="1" x14ac:dyDescent="0.4">
      <c r="A22" s="198" t="s">
        <v>43</v>
      </c>
      <c r="B22" s="147"/>
      <c r="D22" s="137"/>
      <c r="E22" s="139"/>
      <c r="F22" s="139"/>
      <c r="G22" s="139"/>
      <c r="H22" s="139"/>
    </row>
    <row r="23" spans="1:8" s="3" customFormat="1" ht="21" customHeight="1" x14ac:dyDescent="0.35">
      <c r="A23" s="199" t="s">
        <v>193</v>
      </c>
      <c r="B23" s="148"/>
      <c r="D23" s="137"/>
      <c r="E23" s="139"/>
      <c r="F23" s="139"/>
      <c r="G23" s="139"/>
      <c r="H23" s="139"/>
    </row>
    <row r="24" spans="1:8" s="3" customFormat="1" x14ac:dyDescent="0.35">
      <c r="A24" s="200" t="s">
        <v>44</v>
      </c>
      <c r="B24" s="149"/>
      <c r="D24" s="137"/>
      <c r="E24" s="139"/>
      <c r="F24" s="139"/>
      <c r="G24" s="139"/>
      <c r="H24" s="139"/>
    </row>
    <row r="25" spans="1:8" s="3" customFormat="1" x14ac:dyDescent="0.35">
      <c r="A25" s="200" t="s">
        <v>45</v>
      </c>
      <c r="B25" s="149"/>
      <c r="D25" s="137"/>
      <c r="E25" s="139"/>
      <c r="F25" s="139"/>
      <c r="G25" s="139"/>
      <c r="H25" s="139"/>
    </row>
    <row r="26" spans="1:8" s="3" customFormat="1" x14ac:dyDescent="0.35">
      <c r="A26" s="200" t="s">
        <v>46</v>
      </c>
      <c r="B26" s="149"/>
      <c r="D26" s="137"/>
      <c r="E26" s="139"/>
      <c r="F26" s="139"/>
      <c r="G26" s="139"/>
      <c r="H26" s="139"/>
    </row>
    <row r="27" spans="1:8" s="3" customFormat="1" x14ac:dyDescent="0.35">
      <c r="A27" s="200" t="s">
        <v>47</v>
      </c>
      <c r="B27" s="149"/>
      <c r="D27" s="137"/>
      <c r="E27" s="139"/>
      <c r="F27" s="139"/>
      <c r="G27" s="139"/>
      <c r="H27" s="139"/>
    </row>
    <row r="28" spans="1:8" s="3" customFormat="1" x14ac:dyDescent="0.35">
      <c r="A28" s="200" t="s">
        <v>48</v>
      </c>
      <c r="B28" s="149"/>
      <c r="D28" s="137"/>
      <c r="E28" s="139"/>
      <c r="F28" s="139"/>
      <c r="G28" s="139"/>
      <c r="H28" s="139"/>
    </row>
    <row r="29" spans="1:8" s="3" customFormat="1" ht="16" thickBot="1" x14ac:dyDescent="0.4">
      <c r="A29" s="201" t="s">
        <v>49</v>
      </c>
      <c r="B29" s="150"/>
      <c r="D29" s="137" t="s">
        <v>15</v>
      </c>
      <c r="E29" s="139"/>
      <c r="F29" s="139"/>
      <c r="G29" s="139"/>
      <c r="H29" s="139"/>
    </row>
    <row r="30" spans="1:8" s="3" customFormat="1" ht="21" customHeight="1" x14ac:dyDescent="0.35">
      <c r="A30" s="202" t="s">
        <v>194</v>
      </c>
      <c r="B30" s="151"/>
      <c r="D30" s="137" t="s">
        <v>16</v>
      </c>
      <c r="E30" s="139"/>
      <c r="F30" s="139"/>
      <c r="G30" s="139"/>
      <c r="H30" s="139"/>
    </row>
    <row r="31" spans="1:8" s="3" customFormat="1" x14ac:dyDescent="0.35">
      <c r="A31" s="203" t="s">
        <v>50</v>
      </c>
      <c r="B31" s="204"/>
      <c r="C31" s="79"/>
      <c r="D31" s="141"/>
      <c r="E31" s="139"/>
      <c r="F31" s="139"/>
      <c r="G31" s="139"/>
      <c r="H31" s="139"/>
    </row>
    <row r="32" spans="1:8" x14ac:dyDescent="0.35">
      <c r="C32" s="80"/>
    </row>
    <row r="33" spans="1:2" ht="31.5" customHeight="1" x14ac:dyDescent="0.35">
      <c r="A33" s="152" t="str">
        <f>IF(AND(SUM(B8:B13)&gt;0, SUM(B15:B17)&gt;0, SUM(B19:B22)&gt;0, OR(SUM(B8:B13)&lt;&gt;B7, SUM(B8:B13)&lt;&gt;SUM(B15:B17), SUM(B8:B13)&lt;&gt;SUM(B19:B22))), "WARNING: Total numbers for unique patients (#3), patients by race (3.1-3.6), ethnicity (3.7-3.9) or age (3.10-3.13) do not line up. Please check totals or explain in comments why they don’t line up.", "")</f>
        <v/>
      </c>
    </row>
    <row r="34" spans="1:2" ht="31.5" customHeight="1" x14ac:dyDescent="0.35">
      <c r="A34" s="152" t="str">
        <f>IF(AND(SUM(B24:B29)&gt;0, B23&gt;0, OR(SUM(B24:B29)&lt;&gt;B23)), "WARNING: Visits by payer (4.1-4.6) do not add up to total visits (#4). Please check totals or explain in comments why they don’t add up.", "")</f>
        <v/>
      </c>
    </row>
    <row r="35" spans="1:2" ht="75" customHeight="1" x14ac:dyDescent="0.35">
      <c r="A35" s="236" t="s">
        <v>51</v>
      </c>
      <c r="B35" s="237"/>
    </row>
  </sheetData>
  <sheetProtection sheet="1" selectLockedCells="1"/>
  <scenarios current="0">
    <scenario name="empty" locked="1" count="1" user="Dina Troyanker" comment="Created by Dina Troyanker on 8/3/2020">
      <inputCells r="B5" val="3"/>
    </scenario>
  </scenarios>
  <mergeCells count="2">
    <mergeCell ref="A35:B35"/>
    <mergeCell ref="B1:D3"/>
  </mergeCells>
  <dataValidations count="7">
    <dataValidation type="custom" allowBlank="1" showInputMessage="1" showErrorMessage="1" error="Please enter comments." prompt="In this box, please describe any nuances that are key to interpreting this data (e.g., reason for missing data, differences in definitions applied, reasons totals don’t add up). " sqref="A35:B35" xr:uid="{8CC2628A-5A53-4E1B-9648-2D5E70A9A83B}">
      <formula1>ISTEXT(A35)</formula1>
    </dataValidation>
    <dataValidation type="whole" operator="greaterThanOrEqual" allowBlank="1" showInputMessage="1" showErrorMessage="1" error="Please enter a total number (0 or greater)" sqref="B19:B29 B15:B17 B7:B13" xr:uid="{0A5C3B29-FB7B-4ADD-ACF6-4F62C1744A19}">
      <formula1>0</formula1>
    </dataValidation>
    <dataValidation type="whole" operator="greaterThanOrEqual" allowBlank="1" showInputMessage="1" showErrorMessage="1" error="Please enter a number greater than 0" sqref="B6" xr:uid="{6106D524-9B14-4385-AE43-A0EBC5400475}">
      <formula1>1</formula1>
    </dataValidation>
    <dataValidation type="textLength" operator="equal" allowBlank="1" showInputMessage="1" showErrorMessage="1" error="not a data field" sqref="B18 B14" xr:uid="{FA92AC2D-6F7D-413A-8A2F-459B2579505F}">
      <formula1>0</formula1>
    </dataValidation>
    <dataValidation type="custom" operator="greaterThanOrEqual" allowBlank="1" showInputMessage="1" showErrorMessage="1" error="Please describe types of telehealth services in 4-5 sentences" sqref="B31" xr:uid="{31EF27C5-A17D-4C2C-BEE9-6D83926BA421}">
      <formula1>ISTEXT(B31)</formula1>
    </dataValidation>
    <dataValidation type="list" allowBlank="1" showInputMessage="1" showErrorMessage="1" error="Please choose from a drop-down list" sqref="B30" xr:uid="{9475D93D-D415-4824-97ED-C639E7042CEE}">
      <formula1>$D$29:$D$30</formula1>
    </dataValidation>
    <dataValidation type="custom" operator="greaterThanOrEqual" allowBlank="1" showInputMessage="1" showErrorMessage="1" error="Please enter Health Center Name" sqref="B5" xr:uid="{4EB0A5BF-F7C8-47F2-B3BF-CB91B0116F09}">
      <formula1>ISTEXT(B5)</formula1>
    </dataValidation>
  </dataValidations>
  <printOptions horizontalCentered="1"/>
  <pageMargins left="0.7" right="0.7" top="0.6" bottom="0.6" header="0.3" footer="0.3"/>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019EF-18A5-4BB6-9FC3-7172C8D51735}">
  <sheetPr codeName="Sheet2"/>
  <dimension ref="A1:Z103"/>
  <sheetViews>
    <sheetView showGridLines="0" zoomScale="110" zoomScaleNormal="110" workbookViewId="0">
      <pane xSplit="1" ySplit="2" topLeftCell="B99" activePane="bottomRight" state="frozen"/>
      <selection pane="topRight" activeCell="B1" sqref="B1"/>
      <selection pane="bottomLeft" activeCell="A2" sqref="A2"/>
      <selection pane="bottomRight" activeCell="B4" sqref="B4"/>
    </sheetView>
  </sheetViews>
  <sheetFormatPr defaultColWidth="9.1796875" defaultRowHeight="15.5" x14ac:dyDescent="0.35"/>
  <cols>
    <col min="1" max="1" width="69.1796875" style="28" customWidth="1"/>
    <col min="2" max="20" width="8.7265625" style="2" customWidth="1"/>
    <col min="21" max="21" width="36.7265625" style="53" customWidth="1"/>
    <col min="22" max="22" width="9.1796875" style="28"/>
    <col min="23" max="16384" width="9.1796875" style="1"/>
  </cols>
  <sheetData>
    <row r="1" spans="1:26" ht="33" customHeight="1" x14ac:dyDescent="0.5">
      <c r="A1" s="153" t="s">
        <v>115</v>
      </c>
      <c r="B1" s="153"/>
      <c r="C1" s="153"/>
      <c r="D1" s="153"/>
      <c r="E1" s="153"/>
      <c r="F1" s="153"/>
      <c r="G1" s="153"/>
      <c r="H1" s="153"/>
      <c r="I1" s="153"/>
      <c r="J1" s="153"/>
      <c r="K1" s="153"/>
      <c r="P1" s="153"/>
      <c r="Q1" s="247" t="s">
        <v>170</v>
      </c>
      <c r="R1" s="248"/>
      <c r="S1" s="248"/>
      <c r="T1" s="248"/>
      <c r="U1" s="249"/>
    </row>
    <row r="2" spans="1:26" s="33" customFormat="1" ht="27" customHeight="1" thickBot="1" x14ac:dyDescent="0.55000000000000004">
      <c r="A2" s="40" t="s">
        <v>6</v>
      </c>
      <c r="B2" s="31">
        <v>43515</v>
      </c>
      <c r="C2" s="31">
        <v>43525</v>
      </c>
      <c r="D2" s="31">
        <v>43556</v>
      </c>
      <c r="E2" s="31">
        <v>43586</v>
      </c>
      <c r="F2" s="31">
        <v>43617</v>
      </c>
      <c r="G2" s="31">
        <v>43647</v>
      </c>
      <c r="H2" s="31">
        <v>43678</v>
      </c>
      <c r="I2" s="31">
        <v>43709</v>
      </c>
      <c r="J2" s="31">
        <v>43739</v>
      </c>
      <c r="K2" s="31">
        <v>43770</v>
      </c>
      <c r="L2" s="31">
        <v>43800</v>
      </c>
      <c r="M2" s="31">
        <v>43831</v>
      </c>
      <c r="N2" s="31">
        <v>43862</v>
      </c>
      <c r="O2" s="31">
        <v>43891</v>
      </c>
      <c r="P2" s="31">
        <v>43922</v>
      </c>
      <c r="Q2" s="31">
        <v>43952</v>
      </c>
      <c r="R2" s="31">
        <v>43983</v>
      </c>
      <c r="S2" s="31">
        <v>44013</v>
      </c>
      <c r="T2" s="31">
        <v>44044</v>
      </c>
      <c r="U2" s="228" t="s">
        <v>2</v>
      </c>
      <c r="V2" s="32"/>
      <c r="W2" s="229"/>
      <c r="X2" s="229"/>
      <c r="Y2" s="229"/>
      <c r="Z2" s="229"/>
    </row>
    <row r="3" spans="1:26" s="37" customFormat="1" ht="27" customHeight="1" x14ac:dyDescent="0.5">
      <c r="A3" s="34" t="s">
        <v>0</v>
      </c>
      <c r="B3" s="34"/>
      <c r="C3" s="34"/>
      <c r="D3" s="34"/>
      <c r="E3" s="34"/>
      <c r="F3" s="34"/>
      <c r="G3" s="34"/>
      <c r="H3" s="34"/>
      <c r="I3" s="34"/>
      <c r="J3" s="34"/>
      <c r="K3" s="34"/>
      <c r="L3" s="34"/>
      <c r="M3" s="34"/>
      <c r="N3" s="34"/>
      <c r="O3" s="34"/>
      <c r="P3" s="34"/>
      <c r="Q3" s="34"/>
      <c r="R3" s="34"/>
      <c r="S3" s="34"/>
      <c r="T3" s="35"/>
      <c r="U3" s="41"/>
      <c r="V3" s="36"/>
    </row>
    <row r="4" spans="1:26" ht="31" x14ac:dyDescent="0.35">
      <c r="A4" s="9" t="s">
        <v>198</v>
      </c>
      <c r="B4" s="82"/>
      <c r="C4" s="82"/>
      <c r="D4" s="82"/>
      <c r="E4" s="82"/>
      <c r="F4" s="82"/>
      <c r="G4" s="82"/>
      <c r="H4" s="82"/>
      <c r="I4" s="82"/>
      <c r="J4" s="82"/>
      <c r="K4" s="82"/>
      <c r="L4" s="82"/>
      <c r="M4" s="82"/>
      <c r="N4" s="82"/>
      <c r="O4" s="82"/>
      <c r="P4" s="82"/>
      <c r="Q4" s="82"/>
      <c r="R4" s="82"/>
      <c r="S4" s="82"/>
      <c r="T4" s="82"/>
      <c r="U4" s="42"/>
    </row>
    <row r="5" spans="1:26" ht="46.5" x14ac:dyDescent="0.35">
      <c r="A5" s="10" t="s">
        <v>52</v>
      </c>
      <c r="B5" s="54"/>
      <c r="C5" s="54"/>
      <c r="D5" s="54"/>
      <c r="E5" s="54"/>
      <c r="F5" s="54"/>
      <c r="G5" s="54"/>
      <c r="H5" s="54"/>
      <c r="I5" s="54"/>
      <c r="J5" s="54"/>
      <c r="K5" s="54"/>
      <c r="L5" s="54"/>
      <c r="M5" s="54"/>
      <c r="N5" s="54"/>
      <c r="O5" s="54"/>
      <c r="P5" s="54"/>
      <c r="Q5" s="54"/>
      <c r="R5" s="54"/>
      <c r="S5" s="54"/>
      <c r="T5" s="54"/>
      <c r="U5" s="43"/>
    </row>
    <row r="6" spans="1:26" x14ac:dyDescent="0.35">
      <c r="A6" s="11" t="s">
        <v>53</v>
      </c>
      <c r="B6" s="54"/>
      <c r="C6" s="54"/>
      <c r="D6" s="54"/>
      <c r="E6" s="54"/>
      <c r="F6" s="54"/>
      <c r="G6" s="54"/>
      <c r="H6" s="54"/>
      <c r="I6" s="54"/>
      <c r="J6" s="54"/>
      <c r="K6" s="54"/>
      <c r="L6" s="54"/>
      <c r="M6" s="54"/>
      <c r="N6" s="54"/>
      <c r="O6" s="54"/>
      <c r="P6" s="54"/>
      <c r="Q6" s="54"/>
      <c r="R6" s="54"/>
      <c r="S6" s="54"/>
      <c r="T6" s="54"/>
      <c r="U6" s="43"/>
    </row>
    <row r="7" spans="1:26" x14ac:dyDescent="0.35">
      <c r="A7" s="11" t="s">
        <v>54</v>
      </c>
      <c r="B7" s="54"/>
      <c r="C7" s="54"/>
      <c r="D7" s="54"/>
      <c r="E7" s="54"/>
      <c r="F7" s="54"/>
      <c r="G7" s="54"/>
      <c r="H7" s="54"/>
      <c r="I7" s="54"/>
      <c r="J7" s="54"/>
      <c r="K7" s="54"/>
      <c r="L7" s="54"/>
      <c r="M7" s="54"/>
      <c r="N7" s="54"/>
      <c r="O7" s="54"/>
      <c r="P7" s="54"/>
      <c r="Q7" s="54"/>
      <c r="R7" s="54"/>
      <c r="S7" s="54"/>
      <c r="T7" s="54"/>
      <c r="U7" s="43"/>
    </row>
    <row r="8" spans="1:26" x14ac:dyDescent="0.35">
      <c r="A8" s="11" t="s">
        <v>55</v>
      </c>
      <c r="B8" s="54"/>
      <c r="C8" s="54"/>
      <c r="D8" s="54"/>
      <c r="E8" s="54"/>
      <c r="F8" s="54"/>
      <c r="G8" s="54"/>
      <c r="H8" s="54"/>
      <c r="I8" s="54"/>
      <c r="J8" s="54"/>
      <c r="K8" s="54"/>
      <c r="L8" s="54"/>
      <c r="M8" s="54"/>
      <c r="N8" s="54"/>
      <c r="O8" s="54"/>
      <c r="P8" s="54"/>
      <c r="Q8" s="54"/>
      <c r="R8" s="54"/>
      <c r="S8" s="54"/>
      <c r="T8" s="54"/>
      <c r="U8" s="81"/>
    </row>
    <row r="9" spans="1:26" x14ac:dyDescent="0.35">
      <c r="A9" s="11" t="s">
        <v>56</v>
      </c>
      <c r="B9" s="54"/>
      <c r="C9" s="54"/>
      <c r="D9" s="54"/>
      <c r="E9" s="54"/>
      <c r="F9" s="54"/>
      <c r="G9" s="54"/>
      <c r="H9" s="54"/>
      <c r="I9" s="54"/>
      <c r="J9" s="54"/>
      <c r="K9" s="54"/>
      <c r="L9" s="54"/>
      <c r="M9" s="54"/>
      <c r="N9" s="54"/>
      <c r="O9" s="54"/>
      <c r="P9" s="54"/>
      <c r="Q9" s="54"/>
      <c r="R9" s="54"/>
      <c r="S9" s="54"/>
      <c r="T9" s="54"/>
      <c r="U9" s="43"/>
    </row>
    <row r="10" spans="1:26" x14ac:dyDescent="0.35">
      <c r="A10" s="11" t="s">
        <v>57</v>
      </c>
      <c r="B10" s="54"/>
      <c r="C10" s="54"/>
      <c r="D10" s="54"/>
      <c r="E10" s="54"/>
      <c r="F10" s="54"/>
      <c r="G10" s="54"/>
      <c r="H10" s="54"/>
      <c r="I10" s="54"/>
      <c r="J10" s="54"/>
      <c r="K10" s="54"/>
      <c r="L10" s="54"/>
      <c r="M10" s="54"/>
      <c r="N10" s="54"/>
      <c r="O10" s="54"/>
      <c r="P10" s="54"/>
      <c r="Q10" s="54"/>
      <c r="R10" s="54"/>
      <c r="S10" s="54"/>
      <c r="T10" s="54"/>
      <c r="U10" s="43"/>
    </row>
    <row r="11" spans="1:26" x14ac:dyDescent="0.35">
      <c r="A11" s="11" t="s">
        <v>58</v>
      </c>
      <c r="B11" s="54"/>
      <c r="C11" s="54"/>
      <c r="D11" s="54"/>
      <c r="E11" s="54"/>
      <c r="F11" s="54"/>
      <c r="G11" s="54"/>
      <c r="H11" s="54"/>
      <c r="I11" s="54"/>
      <c r="J11" s="54"/>
      <c r="K11" s="54"/>
      <c r="L11" s="54"/>
      <c r="M11" s="54"/>
      <c r="N11" s="54"/>
      <c r="O11" s="54"/>
      <c r="P11" s="54"/>
      <c r="Q11" s="54"/>
      <c r="R11" s="54"/>
      <c r="S11" s="54"/>
      <c r="T11" s="54"/>
      <c r="U11" s="43"/>
    </row>
    <row r="12" spans="1:26" ht="48" customHeight="1" x14ac:dyDescent="0.35">
      <c r="A12" s="212" t="str">
        <f>IF(OR(B12&lt;&gt;"", C12&lt;&gt;"", D12&lt;&gt;"", E12&lt;&gt;"", F12&lt;&gt;"", G12&lt;&gt;"", H12&lt;&gt;"", I12&lt;&gt;"", J12&lt;&gt;"", K12&lt;&gt;"", L12&lt;&gt;"", M12&lt;&gt;"", N12&lt;&gt;"", O12&lt;&gt;"", P12&lt;&gt;"", Q12&lt;&gt;"", R12&lt;&gt;"", S12&lt;&gt;"", T12&lt;&gt;""),"WARNING: Totals by payer (8.1-8.6) do not add up to total in-person, in-clinic visits (#8). Please check totals or explain in comments why they don't add up.","")</f>
        <v/>
      </c>
      <c r="B12" s="155" t="str">
        <f>IF(AND(B5&lt;&gt;"", SUM(B6:B11)&gt;0,B5&lt;&gt;SUM(B6:B11)), "Please check totals", "")</f>
        <v/>
      </c>
      <c r="C12" s="155" t="str">
        <f t="shared" ref="C12:T12" si="0">IF(AND(C5&lt;&gt;"", SUM(C6:C11)&gt;0,C5&lt;&gt;SUM(C6:C11)), "Please check totals", "")</f>
        <v/>
      </c>
      <c r="D12" s="155" t="str">
        <f t="shared" si="0"/>
        <v/>
      </c>
      <c r="E12" s="155" t="str">
        <f t="shared" si="0"/>
        <v/>
      </c>
      <c r="F12" s="155" t="str">
        <f t="shared" si="0"/>
        <v/>
      </c>
      <c r="G12" s="155" t="str">
        <f t="shared" si="0"/>
        <v/>
      </c>
      <c r="H12" s="155" t="str">
        <f t="shared" si="0"/>
        <v/>
      </c>
      <c r="I12" s="155" t="str">
        <f t="shared" si="0"/>
        <v/>
      </c>
      <c r="J12" s="155" t="str">
        <f t="shared" si="0"/>
        <v/>
      </c>
      <c r="K12" s="155" t="str">
        <f t="shared" si="0"/>
        <v/>
      </c>
      <c r="L12" s="155" t="str">
        <f t="shared" si="0"/>
        <v/>
      </c>
      <c r="M12" s="155" t="str">
        <f t="shared" si="0"/>
        <v/>
      </c>
      <c r="N12" s="155" t="str">
        <f t="shared" si="0"/>
        <v/>
      </c>
      <c r="O12" s="155" t="str">
        <f t="shared" si="0"/>
        <v/>
      </c>
      <c r="P12" s="155" t="str">
        <f t="shared" si="0"/>
        <v/>
      </c>
      <c r="Q12" s="155" t="str">
        <f t="shared" si="0"/>
        <v/>
      </c>
      <c r="R12" s="155" t="str">
        <f t="shared" si="0"/>
        <v/>
      </c>
      <c r="S12" s="155" t="str">
        <f t="shared" si="0"/>
        <v/>
      </c>
      <c r="T12" s="156" t="str">
        <f t="shared" si="0"/>
        <v/>
      </c>
      <c r="U12" s="43"/>
    </row>
    <row r="13" spans="1:26" ht="47.25" customHeight="1" x14ac:dyDescent="0.35">
      <c r="A13" s="12" t="s">
        <v>199</v>
      </c>
      <c r="B13" s="55"/>
      <c r="C13" s="55"/>
      <c r="D13" s="55"/>
      <c r="E13" s="55"/>
      <c r="F13" s="55"/>
      <c r="G13" s="55"/>
      <c r="H13" s="55"/>
      <c r="I13" s="55"/>
      <c r="J13" s="55"/>
      <c r="K13" s="55"/>
      <c r="L13" s="55"/>
      <c r="M13" s="55"/>
      <c r="N13" s="55"/>
      <c r="O13" s="55"/>
      <c r="P13" s="55"/>
      <c r="Q13" s="55"/>
      <c r="R13" s="55"/>
      <c r="S13" s="55"/>
      <c r="T13" s="55"/>
      <c r="U13" s="44"/>
    </row>
    <row r="14" spans="1:26" x14ac:dyDescent="0.35">
      <c r="A14" s="13" t="s">
        <v>59</v>
      </c>
      <c r="B14" s="55"/>
      <c r="C14" s="55"/>
      <c r="D14" s="55"/>
      <c r="E14" s="55"/>
      <c r="F14" s="55"/>
      <c r="G14" s="55"/>
      <c r="H14" s="55"/>
      <c r="I14" s="55"/>
      <c r="J14" s="55"/>
      <c r="K14" s="55"/>
      <c r="L14" s="55"/>
      <c r="M14" s="55"/>
      <c r="N14" s="55"/>
      <c r="O14" s="55"/>
      <c r="P14" s="55"/>
      <c r="Q14" s="55"/>
      <c r="R14" s="55"/>
      <c r="S14" s="55"/>
      <c r="T14" s="55"/>
      <c r="U14" s="44"/>
    </row>
    <row r="15" spans="1:26" x14ac:dyDescent="0.35">
      <c r="A15" s="13" t="s">
        <v>60</v>
      </c>
      <c r="B15" s="55"/>
      <c r="C15" s="55"/>
      <c r="D15" s="55"/>
      <c r="E15" s="55"/>
      <c r="F15" s="55"/>
      <c r="G15" s="55"/>
      <c r="H15" s="55"/>
      <c r="I15" s="55"/>
      <c r="J15" s="55"/>
      <c r="K15" s="55"/>
      <c r="L15" s="55"/>
      <c r="M15" s="55"/>
      <c r="N15" s="55"/>
      <c r="O15" s="55"/>
      <c r="P15" s="55"/>
      <c r="Q15" s="55"/>
      <c r="R15" s="55"/>
      <c r="S15" s="55"/>
      <c r="T15" s="55"/>
      <c r="U15" s="44"/>
    </row>
    <row r="16" spans="1:26" x14ac:dyDescent="0.35">
      <c r="A16" s="13" t="s">
        <v>61</v>
      </c>
      <c r="B16" s="55"/>
      <c r="C16" s="55"/>
      <c r="D16" s="55"/>
      <c r="E16" s="55"/>
      <c r="F16" s="55"/>
      <c r="G16" s="55"/>
      <c r="H16" s="55"/>
      <c r="I16" s="55"/>
      <c r="J16" s="55"/>
      <c r="K16" s="55"/>
      <c r="L16" s="55"/>
      <c r="M16" s="55"/>
      <c r="N16" s="55"/>
      <c r="O16" s="55"/>
      <c r="P16" s="55"/>
      <c r="Q16" s="55"/>
      <c r="R16" s="55"/>
      <c r="S16" s="55"/>
      <c r="T16" s="55"/>
      <c r="U16" s="44"/>
    </row>
    <row r="17" spans="1:22" x14ac:dyDescent="0.35">
      <c r="A17" s="13" t="s">
        <v>17</v>
      </c>
      <c r="B17" s="55"/>
      <c r="C17" s="55"/>
      <c r="D17" s="55"/>
      <c r="E17" s="55"/>
      <c r="F17" s="55"/>
      <c r="G17" s="55"/>
      <c r="H17" s="55"/>
      <c r="I17" s="55"/>
      <c r="J17" s="55"/>
      <c r="K17" s="55"/>
      <c r="L17" s="55"/>
      <c r="M17" s="55"/>
      <c r="N17" s="55"/>
      <c r="O17" s="55"/>
      <c r="P17" s="55"/>
      <c r="Q17" s="55"/>
      <c r="R17" s="55"/>
      <c r="S17" s="55"/>
      <c r="T17" s="55"/>
      <c r="U17" s="44"/>
    </row>
    <row r="18" spans="1:22" x14ac:dyDescent="0.35">
      <c r="A18" s="13" t="s">
        <v>18</v>
      </c>
      <c r="B18" s="55"/>
      <c r="C18" s="55"/>
      <c r="D18" s="55"/>
      <c r="E18" s="55"/>
      <c r="F18" s="55"/>
      <c r="G18" s="55"/>
      <c r="H18" s="55"/>
      <c r="I18" s="55"/>
      <c r="J18" s="55"/>
      <c r="K18" s="55"/>
      <c r="L18" s="55"/>
      <c r="M18" s="55"/>
      <c r="N18" s="55"/>
      <c r="O18" s="55"/>
      <c r="P18" s="55"/>
      <c r="Q18" s="55"/>
      <c r="R18" s="55"/>
      <c r="S18" s="55"/>
      <c r="T18" s="55"/>
      <c r="U18" s="44"/>
    </row>
    <row r="19" spans="1:22" x14ac:dyDescent="0.35">
      <c r="A19" s="13" t="s">
        <v>62</v>
      </c>
      <c r="B19" s="55"/>
      <c r="C19" s="55"/>
      <c r="D19" s="55"/>
      <c r="E19" s="55"/>
      <c r="F19" s="55"/>
      <c r="G19" s="55"/>
      <c r="H19" s="55"/>
      <c r="I19" s="55"/>
      <c r="J19" s="55"/>
      <c r="K19" s="55"/>
      <c r="L19" s="55"/>
      <c r="M19" s="55"/>
      <c r="N19" s="55"/>
      <c r="O19" s="55"/>
      <c r="P19" s="55"/>
      <c r="Q19" s="55"/>
      <c r="R19" s="55"/>
      <c r="S19" s="55"/>
      <c r="T19" s="55"/>
      <c r="U19" s="44"/>
    </row>
    <row r="20" spans="1:22" ht="48" customHeight="1" x14ac:dyDescent="0.35">
      <c r="A20" s="213" t="str">
        <f>IF(OR(B20&lt;&gt;"", C20&lt;&gt;"", D20&lt;&gt;"", E20&lt;&gt;"", F20&lt;&gt;"", G20&lt;&gt;"", H20&lt;&gt;"", I20&lt;&gt;"", J20&lt;&gt;"", K20&lt;&gt;"", L20&lt;&gt;"", M20&lt;&gt;"", N20&lt;&gt;"", O20&lt;&gt;"", P20&lt;&gt;"", Q20&lt;&gt;"", R20&lt;&gt;"", S20&lt;&gt;"", T20&lt;&gt;""),"WARNING: Totals by payer (9.1-9.6) do not add up to total telephone visits (#9). Please check totals or explain in comments why they don't add up.","")</f>
        <v/>
      </c>
      <c r="B20" s="157" t="str">
        <f>IF(AND(B13&lt;&gt;"", SUM(B14:B19)&gt;0,B13&lt;&gt;SUM(B14:B19)), "Please check totals", "")</f>
        <v/>
      </c>
      <c r="C20" s="231" t="str">
        <f t="shared" ref="C20" si="1">IF(AND(C13&lt;&gt;"", SUM(C14:C19)&gt;0,C13&lt;&gt;SUM(C14:C19)), "Please check totals", "")</f>
        <v/>
      </c>
      <c r="D20" s="231" t="str">
        <f t="shared" ref="D20" si="2">IF(AND(D13&lt;&gt;"", SUM(D14:D19)&gt;0,D13&lt;&gt;SUM(D14:D19)), "Please check totals", "")</f>
        <v/>
      </c>
      <c r="E20" s="231" t="str">
        <f t="shared" ref="E20" si="3">IF(AND(E13&lt;&gt;"", SUM(E14:E19)&gt;0,E13&lt;&gt;SUM(E14:E19)), "Please check totals", "")</f>
        <v/>
      </c>
      <c r="F20" s="231" t="str">
        <f t="shared" ref="F20" si="4">IF(AND(F13&lt;&gt;"", SUM(F14:F19)&gt;0,F13&lt;&gt;SUM(F14:F19)), "Please check totals", "")</f>
        <v/>
      </c>
      <c r="G20" s="231" t="str">
        <f t="shared" ref="G20" si="5">IF(AND(G13&lt;&gt;"", SUM(G14:G19)&gt;0,G13&lt;&gt;SUM(G14:G19)), "Please check totals", "")</f>
        <v/>
      </c>
      <c r="H20" s="231" t="str">
        <f t="shared" ref="H20" si="6">IF(AND(H13&lt;&gt;"", SUM(H14:H19)&gt;0,H13&lt;&gt;SUM(H14:H19)), "Please check totals", "")</f>
        <v/>
      </c>
      <c r="I20" s="231" t="str">
        <f t="shared" ref="I20" si="7">IF(AND(I13&lt;&gt;"", SUM(I14:I19)&gt;0,I13&lt;&gt;SUM(I14:I19)), "Please check totals", "")</f>
        <v/>
      </c>
      <c r="J20" s="231" t="str">
        <f t="shared" ref="J20" si="8">IF(AND(J13&lt;&gt;"", SUM(J14:J19)&gt;0,J13&lt;&gt;SUM(J14:J19)), "Please check totals", "")</f>
        <v/>
      </c>
      <c r="K20" s="231" t="str">
        <f t="shared" ref="K20" si="9">IF(AND(K13&lt;&gt;"", SUM(K14:K19)&gt;0,K13&lt;&gt;SUM(K14:K19)), "Please check totals", "")</f>
        <v/>
      </c>
      <c r="L20" s="231" t="str">
        <f t="shared" ref="L20" si="10">IF(AND(L13&lt;&gt;"", SUM(L14:L19)&gt;0,L13&lt;&gt;SUM(L14:L19)), "Please check totals", "")</f>
        <v/>
      </c>
      <c r="M20" s="231" t="str">
        <f t="shared" ref="M20" si="11">IF(AND(M13&lt;&gt;"", SUM(M14:M19)&gt;0,M13&lt;&gt;SUM(M14:M19)), "Please check totals", "")</f>
        <v/>
      </c>
      <c r="N20" s="231" t="str">
        <f t="shared" ref="N20" si="12">IF(AND(N13&lt;&gt;"", SUM(N14:N19)&gt;0,N13&lt;&gt;SUM(N14:N19)), "Please check totals", "")</f>
        <v/>
      </c>
      <c r="O20" s="231" t="str">
        <f t="shared" ref="O20" si="13">IF(AND(O13&lt;&gt;"", SUM(O14:O19)&gt;0,O13&lt;&gt;SUM(O14:O19)), "Please check totals", "")</f>
        <v/>
      </c>
      <c r="P20" s="231" t="str">
        <f t="shared" ref="P20" si="14">IF(AND(P13&lt;&gt;"", SUM(P14:P19)&gt;0,P13&lt;&gt;SUM(P14:P19)), "Please check totals", "")</f>
        <v/>
      </c>
      <c r="Q20" s="231" t="str">
        <f t="shared" ref="Q20" si="15">IF(AND(Q13&lt;&gt;"", SUM(Q14:Q19)&gt;0,Q13&lt;&gt;SUM(Q14:Q19)), "Please check totals", "")</f>
        <v/>
      </c>
      <c r="R20" s="231" t="str">
        <f t="shared" ref="R20" si="16">IF(AND(R13&lt;&gt;"", SUM(R14:R19)&gt;0,R13&lt;&gt;SUM(R14:R19)), "Please check totals", "")</f>
        <v/>
      </c>
      <c r="S20" s="231" t="str">
        <f>IF(AND(S13&lt;&gt;"", SUM(S14:S19)&gt;0,S13&lt;&gt;SUM(S14:S19)), "Please check totals", "")</f>
        <v/>
      </c>
      <c r="T20" s="232" t="str">
        <f t="shared" ref="T20" si="17">IF(AND(T13&lt;&gt;"", SUM(T14:T19)&gt;0,T13&lt;&gt;SUM(T14:T19)), "Please check totals", "")</f>
        <v/>
      </c>
      <c r="U20" s="44"/>
    </row>
    <row r="21" spans="1:22" ht="31" x14ac:dyDescent="0.35">
      <c r="A21" s="14" t="s">
        <v>200</v>
      </c>
      <c r="B21" s="56"/>
      <c r="C21" s="56"/>
      <c r="D21" s="56"/>
      <c r="E21" s="56"/>
      <c r="F21" s="56"/>
      <c r="G21" s="56"/>
      <c r="H21" s="56"/>
      <c r="I21" s="56"/>
      <c r="J21" s="56"/>
      <c r="K21" s="56"/>
      <c r="L21" s="56"/>
      <c r="M21" s="56"/>
      <c r="N21" s="56"/>
      <c r="O21" s="56"/>
      <c r="P21" s="56"/>
      <c r="Q21" s="56"/>
      <c r="R21" s="56"/>
      <c r="S21" s="56"/>
      <c r="T21" s="56"/>
      <c r="U21" s="45"/>
    </row>
    <row r="22" spans="1:22" x14ac:dyDescent="0.35">
      <c r="A22" s="15" t="s">
        <v>19</v>
      </c>
      <c r="B22" s="56"/>
      <c r="C22" s="56"/>
      <c r="D22" s="56"/>
      <c r="E22" s="56"/>
      <c r="F22" s="56"/>
      <c r="G22" s="56"/>
      <c r="H22" s="56"/>
      <c r="I22" s="56"/>
      <c r="J22" s="56"/>
      <c r="K22" s="56"/>
      <c r="L22" s="56"/>
      <c r="M22" s="56"/>
      <c r="N22" s="56"/>
      <c r="O22" s="56"/>
      <c r="P22" s="56"/>
      <c r="Q22" s="56"/>
      <c r="R22" s="56"/>
      <c r="S22" s="56"/>
      <c r="T22" s="56"/>
      <c r="U22" s="45"/>
    </row>
    <row r="23" spans="1:22" x14ac:dyDescent="0.35">
      <c r="A23" s="15" t="s">
        <v>20</v>
      </c>
      <c r="B23" s="56"/>
      <c r="C23" s="56"/>
      <c r="D23" s="56"/>
      <c r="E23" s="56"/>
      <c r="F23" s="56"/>
      <c r="G23" s="56"/>
      <c r="H23" s="56"/>
      <c r="I23" s="56"/>
      <c r="J23" s="56"/>
      <c r="K23" s="56"/>
      <c r="L23" s="56"/>
      <c r="M23" s="56"/>
      <c r="N23" s="56"/>
      <c r="O23" s="56"/>
      <c r="P23" s="56"/>
      <c r="Q23" s="56"/>
      <c r="R23" s="56"/>
      <c r="S23" s="56"/>
      <c r="T23" s="56"/>
      <c r="U23" s="45"/>
    </row>
    <row r="24" spans="1:22" x14ac:dyDescent="0.35">
      <c r="A24" s="15" t="s">
        <v>63</v>
      </c>
      <c r="B24" s="56"/>
      <c r="C24" s="56"/>
      <c r="D24" s="56"/>
      <c r="E24" s="56"/>
      <c r="F24" s="56"/>
      <c r="G24" s="56"/>
      <c r="H24" s="56"/>
      <c r="I24" s="56"/>
      <c r="J24" s="56"/>
      <c r="K24" s="56"/>
      <c r="L24" s="56"/>
      <c r="M24" s="56"/>
      <c r="N24" s="56"/>
      <c r="O24" s="56"/>
      <c r="P24" s="56"/>
      <c r="Q24" s="56"/>
      <c r="R24" s="56"/>
      <c r="S24" s="56"/>
      <c r="T24" s="56"/>
      <c r="U24" s="45"/>
    </row>
    <row r="25" spans="1:22" x14ac:dyDescent="0.35">
      <c r="A25" s="15" t="s">
        <v>64</v>
      </c>
      <c r="B25" s="56"/>
      <c r="C25" s="56"/>
      <c r="D25" s="56"/>
      <c r="E25" s="56"/>
      <c r="F25" s="56"/>
      <c r="G25" s="56"/>
      <c r="H25" s="56"/>
      <c r="I25" s="56"/>
      <c r="J25" s="56"/>
      <c r="K25" s="56"/>
      <c r="L25" s="56"/>
      <c r="M25" s="56"/>
      <c r="N25" s="56"/>
      <c r="O25" s="56"/>
      <c r="P25" s="56"/>
      <c r="Q25" s="56"/>
      <c r="R25" s="56"/>
      <c r="S25" s="56"/>
      <c r="T25" s="56"/>
      <c r="U25" s="45"/>
    </row>
    <row r="26" spans="1:22" x14ac:dyDescent="0.35">
      <c r="A26" s="15" t="s">
        <v>65</v>
      </c>
      <c r="B26" s="56"/>
      <c r="C26" s="56"/>
      <c r="D26" s="56"/>
      <c r="E26" s="56"/>
      <c r="F26" s="56"/>
      <c r="G26" s="56"/>
      <c r="H26" s="56"/>
      <c r="I26" s="56"/>
      <c r="J26" s="56"/>
      <c r="K26" s="56"/>
      <c r="L26" s="56"/>
      <c r="M26" s="56"/>
      <c r="N26" s="56"/>
      <c r="O26" s="56"/>
      <c r="P26" s="56"/>
      <c r="Q26" s="56"/>
      <c r="R26" s="56"/>
      <c r="S26" s="56"/>
      <c r="T26" s="56"/>
      <c r="U26" s="45"/>
    </row>
    <row r="27" spans="1:22" x14ac:dyDescent="0.35">
      <c r="A27" s="15" t="s">
        <v>66</v>
      </c>
      <c r="B27" s="56"/>
      <c r="C27" s="56"/>
      <c r="D27" s="56"/>
      <c r="E27" s="56"/>
      <c r="F27" s="56"/>
      <c r="G27" s="56"/>
      <c r="H27" s="56"/>
      <c r="I27" s="56"/>
      <c r="J27" s="56"/>
      <c r="K27" s="56"/>
      <c r="L27" s="56"/>
      <c r="M27" s="56"/>
      <c r="N27" s="56"/>
      <c r="O27" s="56"/>
      <c r="P27" s="56"/>
      <c r="Q27" s="56"/>
      <c r="R27" s="56"/>
      <c r="S27" s="56"/>
      <c r="T27" s="56"/>
      <c r="U27" s="45"/>
    </row>
    <row r="28" spans="1:22" ht="48" customHeight="1" x14ac:dyDescent="0.35">
      <c r="A28" s="214" t="str">
        <f>IF(OR(B28&lt;&gt;"", C28&lt;&gt;"", D28&lt;&gt;"", E28&lt;&gt;"", F28&lt;&gt;"", G28&lt;&gt;"", H28&lt;&gt;"", I28&lt;&gt;"", J28&lt;&gt;"", K28&lt;&gt;"", L28&lt;&gt;"", M28&lt;&gt;"", N28&lt;&gt;"", O28&lt;&gt;"", P28&lt;&gt;"", Q28&lt;&gt;"", R28&lt;&gt;"", S28&lt;&gt;"", T28&lt;&gt;""),"WARNING: Totals by payer (10.1-10.6) do not add up to total telephone visits (#10). Please check totals or explain in comments why they don't add up.","")</f>
        <v/>
      </c>
      <c r="B28" s="158" t="str">
        <f>IF(AND(B21&lt;&gt;"", SUM(B22:B27)&gt;0,B21&lt;&gt;SUM(B22:B27)), "Please check totals", "")</f>
        <v/>
      </c>
      <c r="C28" s="159" t="str">
        <f t="shared" ref="C28" si="18">IF(AND(C21&lt;&gt;"", SUM(C22:C27)&gt;0,C21&lt;&gt;SUM(C22:C27)), "Please check totals", "")</f>
        <v/>
      </c>
      <c r="D28" s="159" t="str">
        <f t="shared" ref="D28" si="19">IF(AND(D21&lt;&gt;"", SUM(D22:D27)&gt;0,D21&lt;&gt;SUM(D22:D27)), "Please check totals", "")</f>
        <v/>
      </c>
      <c r="E28" s="159" t="str">
        <f t="shared" ref="E28" si="20">IF(AND(E21&lt;&gt;"", SUM(E22:E27)&gt;0,E21&lt;&gt;SUM(E22:E27)), "Please check totals", "")</f>
        <v/>
      </c>
      <c r="F28" s="159" t="str">
        <f t="shared" ref="F28" si="21">IF(AND(F21&lt;&gt;"", SUM(F22:F27)&gt;0,F21&lt;&gt;SUM(F22:F27)), "Please check totals", "")</f>
        <v/>
      </c>
      <c r="G28" s="159" t="str">
        <f t="shared" ref="G28" si="22">IF(AND(G21&lt;&gt;"", SUM(G22:G27)&gt;0,G21&lt;&gt;SUM(G22:G27)), "Please check totals", "")</f>
        <v/>
      </c>
      <c r="H28" s="159" t="str">
        <f t="shared" ref="H28" si="23">IF(AND(H21&lt;&gt;"", SUM(H22:H27)&gt;0,H21&lt;&gt;SUM(H22:H27)), "Please check totals", "")</f>
        <v/>
      </c>
      <c r="I28" s="159" t="str">
        <f t="shared" ref="I28" si="24">IF(AND(I21&lt;&gt;"", SUM(I22:I27)&gt;0,I21&lt;&gt;SUM(I22:I27)), "Please check totals", "")</f>
        <v/>
      </c>
      <c r="J28" s="159" t="str">
        <f t="shared" ref="J28" si="25">IF(AND(J21&lt;&gt;"", SUM(J22:J27)&gt;0,J21&lt;&gt;SUM(J22:J27)), "Please check totals", "")</f>
        <v/>
      </c>
      <c r="K28" s="159" t="str">
        <f t="shared" ref="K28" si="26">IF(AND(K21&lt;&gt;"", SUM(K22:K27)&gt;0,K21&lt;&gt;SUM(K22:K27)), "Please check totals", "")</f>
        <v/>
      </c>
      <c r="L28" s="159" t="str">
        <f t="shared" ref="L28" si="27">IF(AND(L21&lt;&gt;"", SUM(L22:L27)&gt;0,L21&lt;&gt;SUM(L22:L27)), "Please check totals", "")</f>
        <v/>
      </c>
      <c r="M28" s="159" t="str">
        <f t="shared" ref="M28" si="28">IF(AND(M21&lt;&gt;"", SUM(M22:M27)&gt;0,M21&lt;&gt;SUM(M22:M27)), "Please check totals", "")</f>
        <v/>
      </c>
      <c r="N28" s="159" t="str">
        <f t="shared" ref="N28" si="29">IF(AND(N21&lt;&gt;"", SUM(N22:N27)&gt;0,N21&lt;&gt;SUM(N22:N27)), "Please check totals", "")</f>
        <v/>
      </c>
      <c r="O28" s="159" t="str">
        <f t="shared" ref="O28" si="30">IF(AND(O21&lt;&gt;"", SUM(O22:O27)&gt;0,O21&lt;&gt;SUM(O22:O27)), "Please check totals", "")</f>
        <v/>
      </c>
      <c r="P28" s="159" t="str">
        <f t="shared" ref="P28" si="31">IF(AND(P21&lt;&gt;"", SUM(P22:P27)&gt;0,P21&lt;&gt;SUM(P22:P27)), "Please check totals", "")</f>
        <v/>
      </c>
      <c r="Q28" s="159" t="str">
        <f t="shared" ref="Q28" si="32">IF(AND(Q21&lt;&gt;"", SUM(Q22:Q27)&gt;0,Q21&lt;&gt;SUM(Q22:Q27)), "Please check totals", "")</f>
        <v/>
      </c>
      <c r="R28" s="159" t="str">
        <f t="shared" ref="R28" si="33">IF(AND(R21&lt;&gt;"", SUM(R22:R27)&gt;0,R21&lt;&gt;SUM(R22:R27)), "Please check totals", "")</f>
        <v/>
      </c>
      <c r="S28" s="159" t="str">
        <f>IF(AND(S21&lt;&gt;"", SUM(S22:S27)&gt;0,S21&lt;&gt;SUM(S22:S27)), "Please check totals", "")</f>
        <v/>
      </c>
      <c r="T28" s="160" t="str">
        <f t="shared" ref="T28" si="34">IF(AND(T21&lt;&gt;"", SUM(T22:T27)&gt;0,T21&lt;&gt;SUM(T22:T27)), "Please check totals", "")</f>
        <v/>
      </c>
      <c r="U28" s="45"/>
    </row>
    <row r="29" spans="1:22" ht="48" customHeight="1" x14ac:dyDescent="0.35">
      <c r="A29" s="136" t="str">
        <f>IF(OR(B29&lt;&gt;"", C29&lt;&gt;"", D29&lt;&gt;"", E29&lt;&gt;"", F29&lt;&gt;"", G29&lt;&gt;"", H29&lt;&gt;"", I29&lt;&gt;"", J29&lt;&gt;"", K29&lt;&gt;"", L29&lt;&gt;"", M29&lt;&gt;"", N29&lt;&gt;"", O29&lt;&gt;"", P29&lt;&gt;"", Q29&lt;&gt;"", R29&lt;&gt;"", S29&lt;&gt;"", T29&lt;&gt;""),"WARNING: Total in-person, telephone and video visits (#8, #9, #10) do not add up to total visits (#7). Please check totals or explain in comments why they don't add up.","")</f>
        <v/>
      </c>
      <c r="B29" s="161" t="str">
        <f>IF(AND(B4&lt;&gt;"", B5&lt;&gt;"", B13&lt;&gt;"", B21&lt;&gt;"", B4&lt;&gt;(B5+B13+B21)), "Please check totals", "")</f>
        <v/>
      </c>
      <c r="C29" s="162" t="str">
        <f t="shared" ref="C29:T29" si="35">IF(AND(C4&lt;&gt;"", C5&lt;&gt;"", C13&lt;&gt;"", C21&lt;&gt;"", C4&lt;&gt;(C5+C13+C21)), "Please check totals", "")</f>
        <v/>
      </c>
      <c r="D29" s="162" t="str">
        <f t="shared" si="35"/>
        <v/>
      </c>
      <c r="E29" s="162" t="str">
        <f t="shared" si="35"/>
        <v/>
      </c>
      <c r="F29" s="162" t="str">
        <f t="shared" si="35"/>
        <v/>
      </c>
      <c r="G29" s="162" t="str">
        <f t="shared" si="35"/>
        <v/>
      </c>
      <c r="H29" s="162" t="str">
        <f t="shared" si="35"/>
        <v/>
      </c>
      <c r="I29" s="162" t="str">
        <f t="shared" si="35"/>
        <v/>
      </c>
      <c r="J29" s="162" t="str">
        <f t="shared" si="35"/>
        <v/>
      </c>
      <c r="K29" s="162" t="str">
        <f t="shared" si="35"/>
        <v/>
      </c>
      <c r="L29" s="162" t="str">
        <f t="shared" si="35"/>
        <v/>
      </c>
      <c r="M29" s="162" t="str">
        <f t="shared" si="35"/>
        <v/>
      </c>
      <c r="N29" s="162" t="str">
        <f t="shared" si="35"/>
        <v/>
      </c>
      <c r="O29" s="162" t="str">
        <f t="shared" si="35"/>
        <v/>
      </c>
      <c r="P29" s="162" t="str">
        <f t="shared" si="35"/>
        <v/>
      </c>
      <c r="Q29" s="162" t="str">
        <f t="shared" si="35"/>
        <v/>
      </c>
      <c r="R29" s="162" t="str">
        <f t="shared" si="35"/>
        <v/>
      </c>
      <c r="S29" s="162" t="str">
        <f>IF(AND(S4&lt;&gt;"", S5&lt;&gt;"", S13&lt;&gt;"", S21&lt;&gt;"", S4&lt;&gt;(S5+S13+S21)), "Please check totals", "")</f>
        <v/>
      </c>
      <c r="T29" s="163" t="str">
        <f t="shared" si="35"/>
        <v/>
      </c>
      <c r="U29" s="45"/>
    </row>
    <row r="30" spans="1:22" s="37" customFormat="1" ht="27" customHeight="1" x14ac:dyDescent="0.5">
      <c r="A30" s="38" t="s">
        <v>1</v>
      </c>
      <c r="B30" s="38"/>
      <c r="C30" s="38"/>
      <c r="D30" s="38"/>
      <c r="E30" s="38"/>
      <c r="F30" s="38"/>
      <c r="G30" s="38"/>
      <c r="H30" s="38"/>
      <c r="I30" s="38"/>
      <c r="J30" s="38"/>
      <c r="K30" s="38"/>
      <c r="L30" s="38"/>
      <c r="M30" s="38"/>
      <c r="N30" s="38"/>
      <c r="O30" s="38"/>
      <c r="P30" s="38"/>
      <c r="Q30" s="38"/>
      <c r="R30" s="38"/>
      <c r="S30" s="38"/>
      <c r="T30" s="39"/>
      <c r="U30" s="46"/>
      <c r="V30" s="36"/>
    </row>
    <row r="31" spans="1:22" s="7" customFormat="1" ht="46.5" x14ac:dyDescent="0.35">
      <c r="A31" s="16" t="s">
        <v>201</v>
      </c>
      <c r="B31" s="83"/>
      <c r="C31" s="83"/>
      <c r="D31" s="83"/>
      <c r="E31" s="83"/>
      <c r="F31" s="83"/>
      <c r="G31" s="83"/>
      <c r="H31" s="83"/>
      <c r="I31" s="83"/>
      <c r="J31" s="83"/>
      <c r="K31" s="83"/>
      <c r="L31" s="83"/>
      <c r="M31" s="83"/>
      <c r="N31" s="83"/>
      <c r="O31" s="83"/>
      <c r="P31" s="83"/>
      <c r="Q31" s="83"/>
      <c r="R31" s="83"/>
      <c r="S31" s="83"/>
      <c r="T31" s="83"/>
      <c r="U31" s="47"/>
      <c r="V31" s="29"/>
    </row>
    <row r="32" spans="1:22" s="7" customFormat="1" ht="46.5" x14ac:dyDescent="0.35">
      <c r="A32" s="16" t="s">
        <v>67</v>
      </c>
      <c r="B32" s="83"/>
      <c r="C32" s="83"/>
      <c r="D32" s="83"/>
      <c r="E32" s="83"/>
      <c r="F32" s="83"/>
      <c r="G32" s="83"/>
      <c r="H32" s="83"/>
      <c r="I32" s="83"/>
      <c r="J32" s="83"/>
      <c r="K32" s="83"/>
      <c r="L32" s="83"/>
      <c r="M32" s="83"/>
      <c r="N32" s="83"/>
      <c r="O32" s="83"/>
      <c r="P32" s="83"/>
      <c r="Q32" s="83"/>
      <c r="R32" s="83"/>
      <c r="S32" s="83"/>
      <c r="T32" s="83"/>
      <c r="U32" s="47"/>
      <c r="V32" s="29"/>
    </row>
    <row r="33" spans="1:21" ht="63" customHeight="1" x14ac:dyDescent="0.35">
      <c r="A33" s="17" t="s">
        <v>68</v>
      </c>
      <c r="B33" s="57"/>
      <c r="C33" s="57"/>
      <c r="D33" s="57"/>
      <c r="E33" s="57"/>
      <c r="F33" s="57"/>
      <c r="G33" s="57"/>
      <c r="H33" s="57"/>
      <c r="I33" s="57"/>
      <c r="J33" s="57"/>
      <c r="K33" s="57"/>
      <c r="L33" s="57"/>
      <c r="M33" s="57"/>
      <c r="N33" s="57"/>
      <c r="O33" s="57"/>
      <c r="P33" s="57"/>
      <c r="Q33" s="57"/>
      <c r="R33" s="57"/>
      <c r="S33" s="57"/>
      <c r="T33" s="57"/>
      <c r="U33" s="48"/>
    </row>
    <row r="34" spans="1:21" x14ac:dyDescent="0.35">
      <c r="A34" s="18" t="s">
        <v>69</v>
      </c>
      <c r="B34" s="57"/>
      <c r="C34" s="57"/>
      <c r="D34" s="57"/>
      <c r="E34" s="57"/>
      <c r="F34" s="57"/>
      <c r="G34" s="57"/>
      <c r="H34" s="57"/>
      <c r="I34" s="57"/>
      <c r="J34" s="57"/>
      <c r="K34" s="57"/>
      <c r="L34" s="57"/>
      <c r="M34" s="57"/>
      <c r="N34" s="57"/>
      <c r="O34" s="57"/>
      <c r="P34" s="57"/>
      <c r="Q34" s="57"/>
      <c r="R34" s="57"/>
      <c r="S34" s="57"/>
      <c r="T34" s="57"/>
      <c r="U34" s="48"/>
    </row>
    <row r="35" spans="1:21" x14ac:dyDescent="0.35">
      <c r="A35" s="18" t="s">
        <v>70</v>
      </c>
      <c r="B35" s="57"/>
      <c r="C35" s="57"/>
      <c r="D35" s="57"/>
      <c r="E35" s="57"/>
      <c r="F35" s="57"/>
      <c r="G35" s="57"/>
      <c r="H35" s="57"/>
      <c r="I35" s="57"/>
      <c r="J35" s="57"/>
      <c r="K35" s="57"/>
      <c r="L35" s="57"/>
      <c r="M35" s="57"/>
      <c r="N35" s="57"/>
      <c r="O35" s="57"/>
      <c r="P35" s="57"/>
      <c r="Q35" s="57"/>
      <c r="R35" s="57"/>
      <c r="S35" s="57"/>
      <c r="T35" s="57"/>
      <c r="U35" s="48"/>
    </row>
    <row r="36" spans="1:21" x14ac:dyDescent="0.35">
      <c r="A36" s="18" t="s">
        <v>71</v>
      </c>
      <c r="B36" s="57"/>
      <c r="C36" s="57"/>
      <c r="D36" s="57"/>
      <c r="E36" s="57"/>
      <c r="F36" s="57"/>
      <c r="G36" s="57"/>
      <c r="H36" s="57"/>
      <c r="I36" s="57"/>
      <c r="J36" s="57"/>
      <c r="K36" s="57"/>
      <c r="L36" s="57"/>
      <c r="M36" s="57"/>
      <c r="N36" s="57"/>
      <c r="O36" s="57"/>
      <c r="P36" s="57"/>
      <c r="Q36" s="57"/>
      <c r="R36" s="57"/>
      <c r="S36" s="57"/>
      <c r="T36" s="57"/>
      <c r="U36" s="48"/>
    </row>
    <row r="37" spans="1:21" x14ac:dyDescent="0.35">
      <c r="A37" s="18" t="s">
        <v>72</v>
      </c>
      <c r="B37" s="57"/>
      <c r="C37" s="57"/>
      <c r="D37" s="57"/>
      <c r="E37" s="57"/>
      <c r="F37" s="57"/>
      <c r="G37" s="57"/>
      <c r="H37" s="57"/>
      <c r="I37" s="57"/>
      <c r="J37" s="57"/>
      <c r="K37" s="57"/>
      <c r="L37" s="57"/>
      <c r="M37" s="57"/>
      <c r="N37" s="57"/>
      <c r="O37" s="57"/>
      <c r="P37" s="57"/>
      <c r="Q37" s="57"/>
      <c r="R37" s="57"/>
      <c r="S37" s="57"/>
      <c r="T37" s="57"/>
      <c r="U37" s="48"/>
    </row>
    <row r="38" spans="1:21" x14ac:dyDescent="0.35">
      <c r="A38" s="18" t="s">
        <v>73</v>
      </c>
      <c r="B38" s="57"/>
      <c r="C38" s="57"/>
      <c r="D38" s="57"/>
      <c r="E38" s="57"/>
      <c r="F38" s="57"/>
      <c r="G38" s="57"/>
      <c r="H38" s="57"/>
      <c r="I38" s="57"/>
      <c r="J38" s="57"/>
      <c r="K38" s="57"/>
      <c r="L38" s="57"/>
      <c r="M38" s="57"/>
      <c r="N38" s="57"/>
      <c r="O38" s="57"/>
      <c r="P38" s="57"/>
      <c r="Q38" s="57"/>
      <c r="R38" s="57"/>
      <c r="S38" s="57"/>
      <c r="T38" s="57"/>
      <c r="U38" s="48"/>
    </row>
    <row r="39" spans="1:21" x14ac:dyDescent="0.35">
      <c r="A39" s="18" t="s">
        <v>74</v>
      </c>
      <c r="B39" s="57"/>
      <c r="C39" s="57"/>
      <c r="D39" s="57"/>
      <c r="E39" s="57"/>
      <c r="F39" s="57"/>
      <c r="G39" s="57"/>
      <c r="H39" s="57"/>
      <c r="I39" s="57"/>
      <c r="J39" s="57"/>
      <c r="K39" s="57"/>
      <c r="L39" s="57"/>
      <c r="M39" s="57"/>
      <c r="N39" s="57"/>
      <c r="O39" s="57"/>
      <c r="P39" s="57"/>
      <c r="Q39" s="57"/>
      <c r="R39" s="57"/>
      <c r="S39" s="57"/>
      <c r="T39" s="57"/>
      <c r="U39" s="48"/>
    </row>
    <row r="40" spans="1:21" x14ac:dyDescent="0.35">
      <c r="A40" s="19"/>
      <c r="B40" s="90"/>
      <c r="C40" s="90"/>
      <c r="D40" s="90"/>
      <c r="E40" s="90"/>
      <c r="F40" s="90"/>
      <c r="G40" s="90"/>
      <c r="H40" s="90"/>
      <c r="I40" s="90"/>
      <c r="J40" s="90"/>
      <c r="K40" s="90"/>
      <c r="L40" s="90"/>
      <c r="M40" s="90"/>
      <c r="N40" s="90"/>
      <c r="O40" s="90"/>
      <c r="P40" s="90"/>
      <c r="Q40" s="90"/>
      <c r="R40" s="90"/>
      <c r="S40" s="90"/>
      <c r="T40" s="90"/>
      <c r="U40" s="49"/>
    </row>
    <row r="41" spans="1:21" x14ac:dyDescent="0.35">
      <c r="A41" s="18" t="s">
        <v>75</v>
      </c>
      <c r="B41" s="57"/>
      <c r="C41" s="57"/>
      <c r="D41" s="57"/>
      <c r="E41" s="57"/>
      <c r="F41" s="57"/>
      <c r="G41" s="57"/>
      <c r="H41" s="57"/>
      <c r="I41" s="57"/>
      <c r="J41" s="57"/>
      <c r="K41" s="57"/>
      <c r="L41" s="57"/>
      <c r="M41" s="57"/>
      <c r="N41" s="57"/>
      <c r="O41" s="57"/>
      <c r="P41" s="57"/>
      <c r="Q41" s="57"/>
      <c r="R41" s="57"/>
      <c r="S41" s="57"/>
      <c r="T41" s="57"/>
      <c r="U41" s="48"/>
    </row>
    <row r="42" spans="1:21" x14ac:dyDescent="0.35">
      <c r="A42" s="18" t="s">
        <v>76</v>
      </c>
      <c r="B42" s="57"/>
      <c r="C42" s="57"/>
      <c r="D42" s="57"/>
      <c r="E42" s="57"/>
      <c r="F42" s="57"/>
      <c r="G42" s="57"/>
      <c r="H42" s="57"/>
      <c r="I42" s="57"/>
      <c r="J42" s="57"/>
      <c r="K42" s="57"/>
      <c r="L42" s="57"/>
      <c r="M42" s="57"/>
      <c r="N42" s="57"/>
      <c r="O42" s="57"/>
      <c r="P42" s="57"/>
      <c r="Q42" s="57"/>
      <c r="R42" s="57"/>
      <c r="S42" s="57"/>
      <c r="T42" s="57"/>
      <c r="U42" s="48"/>
    </row>
    <row r="43" spans="1:21" x14ac:dyDescent="0.35">
      <c r="A43" s="18" t="s">
        <v>77</v>
      </c>
      <c r="B43" s="57"/>
      <c r="C43" s="57"/>
      <c r="D43" s="57"/>
      <c r="E43" s="57"/>
      <c r="F43" s="57"/>
      <c r="G43" s="57"/>
      <c r="H43" s="57"/>
      <c r="I43" s="57"/>
      <c r="J43" s="57"/>
      <c r="K43" s="57"/>
      <c r="L43" s="57"/>
      <c r="M43" s="57"/>
      <c r="N43" s="57"/>
      <c r="O43" s="57"/>
      <c r="P43" s="57"/>
      <c r="Q43" s="57"/>
      <c r="R43" s="57"/>
      <c r="S43" s="57"/>
      <c r="T43" s="57"/>
      <c r="U43" s="48"/>
    </row>
    <row r="44" spans="1:21" x14ac:dyDescent="0.35">
      <c r="A44" s="19"/>
      <c r="B44" s="84"/>
      <c r="C44" s="84"/>
      <c r="D44" s="84"/>
      <c r="E44" s="84"/>
      <c r="F44" s="84"/>
      <c r="G44" s="84"/>
      <c r="H44" s="84"/>
      <c r="I44" s="84"/>
      <c r="J44" s="84"/>
      <c r="K44" s="84"/>
      <c r="L44" s="84"/>
      <c r="M44" s="84"/>
      <c r="N44" s="84"/>
      <c r="O44" s="84"/>
      <c r="P44" s="84"/>
      <c r="Q44" s="84"/>
      <c r="R44" s="84"/>
      <c r="S44" s="84"/>
      <c r="T44" s="85"/>
      <c r="U44" s="48"/>
    </row>
    <row r="45" spans="1:21" x14ac:dyDescent="0.35">
      <c r="A45" s="18" t="s">
        <v>78</v>
      </c>
      <c r="B45" s="57"/>
      <c r="C45" s="57"/>
      <c r="D45" s="57"/>
      <c r="E45" s="57"/>
      <c r="F45" s="57"/>
      <c r="G45" s="57"/>
      <c r="H45" s="57"/>
      <c r="I45" s="57"/>
      <c r="J45" s="57"/>
      <c r="K45" s="57"/>
      <c r="L45" s="57"/>
      <c r="M45" s="57"/>
      <c r="N45" s="57"/>
      <c r="O45" s="57"/>
      <c r="P45" s="57"/>
      <c r="Q45" s="57"/>
      <c r="R45" s="57"/>
      <c r="S45" s="57"/>
      <c r="T45" s="57"/>
      <c r="U45" s="48"/>
    </row>
    <row r="46" spans="1:21" x14ac:dyDescent="0.35">
      <c r="A46" s="18" t="s">
        <v>79</v>
      </c>
      <c r="B46" s="57"/>
      <c r="C46" s="57"/>
      <c r="D46" s="57"/>
      <c r="E46" s="57"/>
      <c r="F46" s="57"/>
      <c r="G46" s="57"/>
      <c r="H46" s="57"/>
      <c r="I46" s="57"/>
      <c r="J46" s="57"/>
      <c r="K46" s="57"/>
      <c r="L46" s="57"/>
      <c r="M46" s="57"/>
      <c r="N46" s="57"/>
      <c r="O46" s="57"/>
      <c r="P46" s="57"/>
      <c r="Q46" s="57"/>
      <c r="R46" s="57"/>
      <c r="S46" s="57"/>
      <c r="T46" s="57"/>
      <c r="U46" s="48"/>
    </row>
    <row r="47" spans="1:21" x14ac:dyDescent="0.35">
      <c r="A47" s="18" t="s">
        <v>80</v>
      </c>
      <c r="B47" s="57"/>
      <c r="C47" s="57"/>
      <c r="D47" s="57"/>
      <c r="E47" s="57"/>
      <c r="F47" s="57"/>
      <c r="G47" s="57"/>
      <c r="H47" s="57"/>
      <c r="I47" s="57"/>
      <c r="J47" s="57"/>
      <c r="K47" s="57"/>
      <c r="L47" s="57"/>
      <c r="M47" s="57"/>
      <c r="N47" s="57"/>
      <c r="O47" s="57"/>
      <c r="P47" s="57"/>
      <c r="Q47" s="57"/>
      <c r="R47" s="57"/>
      <c r="S47" s="57"/>
      <c r="T47" s="57"/>
      <c r="U47" s="48"/>
    </row>
    <row r="48" spans="1:21" x14ac:dyDescent="0.35">
      <c r="A48" s="18" t="s">
        <v>81</v>
      </c>
      <c r="B48" s="57"/>
      <c r="C48" s="57"/>
      <c r="D48" s="57"/>
      <c r="E48" s="57"/>
      <c r="F48" s="57"/>
      <c r="G48" s="57"/>
      <c r="H48" s="57"/>
      <c r="I48" s="57"/>
      <c r="J48" s="57"/>
      <c r="K48" s="57"/>
      <c r="L48" s="57"/>
      <c r="M48" s="57"/>
      <c r="N48" s="57"/>
      <c r="O48" s="57"/>
      <c r="P48" s="57"/>
      <c r="Q48" s="57"/>
      <c r="R48" s="57"/>
      <c r="S48" s="57"/>
      <c r="T48" s="57"/>
      <c r="U48" s="48"/>
    </row>
    <row r="49" spans="1:21" x14ac:dyDescent="0.35">
      <c r="A49" s="91"/>
      <c r="B49" s="90"/>
      <c r="C49" s="90"/>
      <c r="D49" s="90"/>
      <c r="E49" s="90"/>
      <c r="F49" s="90"/>
      <c r="G49" s="90"/>
      <c r="H49" s="90"/>
      <c r="I49" s="90"/>
      <c r="J49" s="90"/>
      <c r="K49" s="90"/>
      <c r="L49" s="90"/>
      <c r="M49" s="90"/>
      <c r="N49" s="90"/>
      <c r="O49" s="90"/>
      <c r="P49" s="90"/>
      <c r="Q49" s="90"/>
      <c r="R49" s="90"/>
      <c r="S49" s="90"/>
      <c r="T49" s="92"/>
      <c r="U49" s="48"/>
    </row>
    <row r="50" spans="1:21" x14ac:dyDescent="0.35">
      <c r="A50" s="18" t="s">
        <v>82</v>
      </c>
      <c r="B50" s="57"/>
      <c r="C50" s="57"/>
      <c r="D50" s="57"/>
      <c r="E50" s="57"/>
      <c r="F50" s="57"/>
      <c r="G50" s="57"/>
      <c r="H50" s="57"/>
      <c r="I50" s="57"/>
      <c r="J50" s="57"/>
      <c r="K50" s="57"/>
      <c r="L50" s="57"/>
      <c r="M50" s="57"/>
      <c r="N50" s="57"/>
      <c r="O50" s="57"/>
      <c r="P50" s="57"/>
      <c r="Q50" s="57"/>
      <c r="R50" s="57"/>
      <c r="S50" s="57"/>
      <c r="T50" s="57"/>
      <c r="U50" s="48"/>
    </row>
    <row r="51" spans="1:21" x14ac:dyDescent="0.35">
      <c r="A51" s="18" t="s">
        <v>83</v>
      </c>
      <c r="B51" s="57"/>
      <c r="C51" s="57"/>
      <c r="D51" s="57"/>
      <c r="E51" s="57"/>
      <c r="F51" s="57"/>
      <c r="G51" s="57"/>
      <c r="H51" s="57"/>
      <c r="I51" s="57"/>
      <c r="J51" s="57"/>
      <c r="K51" s="57"/>
      <c r="L51" s="57"/>
      <c r="M51" s="57"/>
      <c r="N51" s="57"/>
      <c r="O51" s="57"/>
      <c r="P51" s="57"/>
      <c r="Q51" s="57"/>
      <c r="R51" s="57"/>
      <c r="S51" s="57"/>
      <c r="T51" s="57"/>
      <c r="U51" s="48"/>
    </row>
    <row r="52" spans="1:21" x14ac:dyDescent="0.35">
      <c r="A52" s="91"/>
      <c r="B52" s="90"/>
      <c r="C52" s="90"/>
      <c r="D52" s="90"/>
      <c r="E52" s="90"/>
      <c r="F52" s="90"/>
      <c r="G52" s="90"/>
      <c r="H52" s="90"/>
      <c r="I52" s="90"/>
      <c r="J52" s="90"/>
      <c r="K52" s="90"/>
      <c r="L52" s="90"/>
      <c r="M52" s="90"/>
      <c r="N52" s="90"/>
      <c r="O52" s="90"/>
      <c r="P52" s="90"/>
      <c r="Q52" s="90"/>
      <c r="R52" s="90"/>
      <c r="S52" s="90"/>
      <c r="T52" s="92"/>
      <c r="U52" s="48"/>
    </row>
    <row r="53" spans="1:21" x14ac:dyDescent="0.35">
      <c r="A53" s="18" t="s">
        <v>210</v>
      </c>
      <c r="B53" s="57"/>
      <c r="C53" s="57"/>
      <c r="D53" s="57"/>
      <c r="E53" s="57"/>
      <c r="F53" s="57"/>
      <c r="G53" s="57"/>
      <c r="H53" s="57"/>
      <c r="I53" s="57"/>
      <c r="J53" s="57"/>
      <c r="K53" s="57"/>
      <c r="L53" s="57"/>
      <c r="M53" s="57"/>
      <c r="N53" s="57"/>
      <c r="O53" s="57"/>
      <c r="P53" s="57"/>
      <c r="Q53" s="57"/>
      <c r="R53" s="57"/>
      <c r="S53" s="57"/>
      <c r="T53" s="57"/>
      <c r="U53" s="48"/>
    </row>
    <row r="54" spans="1:21" x14ac:dyDescent="0.35">
      <c r="A54" s="18" t="s">
        <v>211</v>
      </c>
      <c r="B54" s="57"/>
      <c r="C54" s="57"/>
      <c r="D54" s="57"/>
      <c r="E54" s="57"/>
      <c r="F54" s="57"/>
      <c r="G54" s="57"/>
      <c r="H54" s="57"/>
      <c r="I54" s="57"/>
      <c r="J54" s="57"/>
      <c r="K54" s="57"/>
      <c r="L54" s="57"/>
      <c r="M54" s="57"/>
      <c r="N54" s="57"/>
      <c r="O54" s="57"/>
      <c r="P54" s="57"/>
      <c r="Q54" s="57"/>
      <c r="R54" s="57"/>
      <c r="S54" s="57"/>
      <c r="T54" s="57"/>
      <c r="U54" s="48"/>
    </row>
    <row r="55" spans="1:21" ht="63" customHeight="1" x14ac:dyDescent="0.35">
      <c r="A55" s="215" t="str">
        <f>IF(OR(B55&lt;&gt;"", C55&lt;&gt;"", D55&lt;&gt;"", E55&lt;&gt;"", F55&lt;&gt;"", G55&lt;&gt;"", H55&lt;&gt;"", I55&lt;&gt;"", J55&lt;&gt;"", K55&lt;&gt;"", L55&lt;&gt;"", M55&lt;&gt;"", N55&lt;&gt;"", O55&lt;&gt;"", P55&lt;&gt;"", Q55&lt;&gt;"", R55&lt;&gt;"", S55&lt;&gt;"", T55&lt;&gt;""),"WARNING: Total numbers for unique patients (#13), patients by race (13.1-13.6), ethnicity (13.7-13.9), age (13.10-13.13), gender (13.14-13.15) or language (13.16-13.17) do not line up. Please check totals or explain in comments why they don’t line up.","")</f>
        <v/>
      </c>
      <c r="B55" s="164" t="str">
        <f>IF(AND(SUM(B34:B39)&gt;0, SUM(B41:B43)&gt;0, SUM(B45:B48)&gt;0, SUM(B50:B51)&gt;0, SUM(B53:B54)&gt;0,OR(SUM(B34:B39)&lt;&gt;B33, SUM(B34:B39)&lt;&gt;SUM(B41:B43), SUM(B34:B39)&lt;&gt;SUM(B45:B48), SUM(B34:B39)&lt;&gt;SUM(B50:B51), SUM(B34:B39)&lt;&gt;SUM(B53:B54))), "Please check totals", "")</f>
        <v/>
      </c>
      <c r="C55" s="165" t="str">
        <f t="shared" ref="C55:T55" si="36">IF(AND(SUM(C34:C39)&gt;0, SUM(C41:C43)&gt;0, SUM(C45:C48)&gt;0, SUM(C50:C51)&gt;0, SUM(C53:C54)&gt;0,OR(SUM(C34:C39)&lt;&gt;C33, SUM(C34:C39)&lt;&gt;SUM(C41:C43), SUM(C34:C39)&lt;&gt;SUM(C45:C48), SUM(C34:C39)&lt;&gt;SUM(C50:C51), SUM(C34:C39)&lt;&gt;SUM(C53:C54))), "Please check totals", "")</f>
        <v/>
      </c>
      <c r="D55" s="165" t="str">
        <f t="shared" si="36"/>
        <v/>
      </c>
      <c r="E55" s="165" t="str">
        <f t="shared" si="36"/>
        <v/>
      </c>
      <c r="F55" s="165" t="str">
        <f t="shared" si="36"/>
        <v/>
      </c>
      <c r="G55" s="165" t="str">
        <f t="shared" si="36"/>
        <v/>
      </c>
      <c r="H55" s="165" t="str">
        <f t="shared" si="36"/>
        <v/>
      </c>
      <c r="I55" s="165" t="str">
        <f t="shared" si="36"/>
        <v/>
      </c>
      <c r="J55" s="165" t="str">
        <f t="shared" si="36"/>
        <v/>
      </c>
      <c r="K55" s="165" t="str">
        <f t="shared" si="36"/>
        <v/>
      </c>
      <c r="L55" s="165" t="str">
        <f t="shared" si="36"/>
        <v/>
      </c>
      <c r="M55" s="165" t="str">
        <f t="shared" si="36"/>
        <v/>
      </c>
      <c r="N55" s="165" t="str">
        <f t="shared" si="36"/>
        <v/>
      </c>
      <c r="O55" s="165" t="str">
        <f t="shared" si="36"/>
        <v/>
      </c>
      <c r="P55" s="165" t="str">
        <f t="shared" si="36"/>
        <v/>
      </c>
      <c r="Q55" s="165" t="str">
        <f t="shared" si="36"/>
        <v/>
      </c>
      <c r="R55" s="165" t="str">
        <f t="shared" si="36"/>
        <v/>
      </c>
      <c r="S55" s="165" t="str">
        <f t="shared" si="36"/>
        <v/>
      </c>
      <c r="T55" s="166" t="str">
        <f t="shared" si="36"/>
        <v/>
      </c>
      <c r="U55" s="48"/>
    </row>
    <row r="56" spans="1:21" ht="46.5" x14ac:dyDescent="0.35">
      <c r="A56" s="20" t="s">
        <v>202</v>
      </c>
      <c r="B56" s="58"/>
      <c r="C56" s="58"/>
      <c r="D56" s="58"/>
      <c r="E56" s="58"/>
      <c r="F56" s="58"/>
      <c r="G56" s="58"/>
      <c r="H56" s="58"/>
      <c r="I56" s="58"/>
      <c r="J56" s="58"/>
      <c r="K56" s="58"/>
      <c r="L56" s="58"/>
      <c r="M56" s="58"/>
      <c r="N56" s="58"/>
      <c r="O56" s="58"/>
      <c r="P56" s="58"/>
      <c r="Q56" s="58"/>
      <c r="R56" s="58"/>
      <c r="S56" s="58"/>
      <c r="T56" s="58"/>
      <c r="U56" s="50"/>
    </row>
    <row r="57" spans="1:21" x14ac:dyDescent="0.35">
      <c r="A57" s="21" t="s">
        <v>84</v>
      </c>
      <c r="B57" s="58"/>
      <c r="C57" s="58"/>
      <c r="D57" s="58"/>
      <c r="E57" s="58"/>
      <c r="F57" s="58"/>
      <c r="G57" s="58"/>
      <c r="H57" s="58"/>
      <c r="I57" s="58"/>
      <c r="J57" s="58"/>
      <c r="K57" s="58"/>
      <c r="L57" s="58"/>
      <c r="M57" s="58"/>
      <c r="N57" s="58"/>
      <c r="O57" s="58"/>
      <c r="P57" s="58"/>
      <c r="Q57" s="58"/>
      <c r="R57" s="58"/>
      <c r="S57" s="58"/>
      <c r="T57" s="58"/>
      <c r="U57" s="50"/>
    </row>
    <row r="58" spans="1:21" x14ac:dyDescent="0.35">
      <c r="A58" s="21" t="s">
        <v>21</v>
      </c>
      <c r="B58" s="58"/>
      <c r="C58" s="58"/>
      <c r="D58" s="58"/>
      <c r="E58" s="58"/>
      <c r="F58" s="58"/>
      <c r="G58" s="58"/>
      <c r="H58" s="58"/>
      <c r="I58" s="58"/>
      <c r="J58" s="58"/>
      <c r="K58" s="58"/>
      <c r="L58" s="58"/>
      <c r="M58" s="58"/>
      <c r="N58" s="58"/>
      <c r="O58" s="58"/>
      <c r="P58" s="58"/>
      <c r="Q58" s="58"/>
      <c r="R58" s="58"/>
      <c r="S58" s="58"/>
      <c r="T58" s="58"/>
      <c r="U58" s="50"/>
    </row>
    <row r="59" spans="1:21" x14ac:dyDescent="0.35">
      <c r="A59" s="21" t="s">
        <v>85</v>
      </c>
      <c r="B59" s="58"/>
      <c r="C59" s="58"/>
      <c r="D59" s="58"/>
      <c r="E59" s="58"/>
      <c r="F59" s="58"/>
      <c r="G59" s="58"/>
      <c r="H59" s="58"/>
      <c r="I59" s="58"/>
      <c r="J59" s="58"/>
      <c r="K59" s="58"/>
      <c r="L59" s="58"/>
      <c r="M59" s="58"/>
      <c r="N59" s="58"/>
      <c r="O59" s="58"/>
      <c r="P59" s="58"/>
      <c r="Q59" s="58"/>
      <c r="R59" s="58"/>
      <c r="S59" s="58"/>
      <c r="T59" s="58"/>
      <c r="U59" s="50"/>
    </row>
    <row r="60" spans="1:21" x14ac:dyDescent="0.35">
      <c r="A60" s="21" t="s">
        <v>86</v>
      </c>
      <c r="B60" s="58"/>
      <c r="C60" s="58"/>
      <c r="D60" s="58"/>
      <c r="E60" s="58"/>
      <c r="F60" s="58"/>
      <c r="G60" s="58"/>
      <c r="H60" s="58"/>
      <c r="I60" s="58"/>
      <c r="J60" s="58"/>
      <c r="K60" s="58"/>
      <c r="L60" s="58"/>
      <c r="M60" s="58"/>
      <c r="N60" s="58"/>
      <c r="O60" s="58"/>
      <c r="P60" s="58"/>
      <c r="Q60" s="58"/>
      <c r="R60" s="58"/>
      <c r="S60" s="58"/>
      <c r="T60" s="58"/>
      <c r="U60" s="50"/>
    </row>
    <row r="61" spans="1:21" x14ac:dyDescent="0.35">
      <c r="A61" s="21" t="s">
        <v>87</v>
      </c>
      <c r="B61" s="58"/>
      <c r="C61" s="58"/>
      <c r="D61" s="58"/>
      <c r="E61" s="58"/>
      <c r="F61" s="58"/>
      <c r="G61" s="58"/>
      <c r="H61" s="58"/>
      <c r="I61" s="58"/>
      <c r="J61" s="58"/>
      <c r="K61" s="58"/>
      <c r="L61" s="58"/>
      <c r="M61" s="58"/>
      <c r="N61" s="58"/>
      <c r="O61" s="58"/>
      <c r="P61" s="58"/>
      <c r="Q61" s="58"/>
      <c r="R61" s="58"/>
      <c r="S61" s="58"/>
      <c r="T61" s="58"/>
      <c r="U61" s="50"/>
    </row>
    <row r="62" spans="1:21" x14ac:dyDescent="0.35">
      <c r="A62" s="21" t="s">
        <v>88</v>
      </c>
      <c r="B62" s="58"/>
      <c r="C62" s="58"/>
      <c r="D62" s="58"/>
      <c r="E62" s="58"/>
      <c r="F62" s="58"/>
      <c r="G62" s="58"/>
      <c r="H62" s="58"/>
      <c r="I62" s="58"/>
      <c r="J62" s="58"/>
      <c r="K62" s="58"/>
      <c r="L62" s="58"/>
      <c r="M62" s="58"/>
      <c r="N62" s="58"/>
      <c r="O62" s="58"/>
      <c r="P62" s="58"/>
      <c r="Q62" s="58"/>
      <c r="R62" s="58"/>
      <c r="S62" s="58"/>
      <c r="T62" s="58"/>
      <c r="U62" s="50"/>
    </row>
    <row r="63" spans="1:21" x14ac:dyDescent="0.35">
      <c r="A63" s="93"/>
      <c r="B63" s="94"/>
      <c r="C63" s="94"/>
      <c r="D63" s="94"/>
      <c r="E63" s="94"/>
      <c r="F63" s="94"/>
      <c r="G63" s="94"/>
      <c r="H63" s="94"/>
      <c r="I63" s="94"/>
      <c r="J63" s="94"/>
      <c r="K63" s="94"/>
      <c r="L63" s="94"/>
      <c r="M63" s="94"/>
      <c r="N63" s="94"/>
      <c r="O63" s="94"/>
      <c r="P63" s="94"/>
      <c r="Q63" s="94"/>
      <c r="R63" s="94"/>
      <c r="S63" s="94"/>
      <c r="T63" s="95"/>
      <c r="U63" s="50"/>
    </row>
    <row r="64" spans="1:21" x14ac:dyDescent="0.35">
      <c r="A64" s="21" t="s">
        <v>22</v>
      </c>
      <c r="B64" s="58"/>
      <c r="C64" s="58"/>
      <c r="D64" s="58"/>
      <c r="E64" s="58"/>
      <c r="F64" s="58"/>
      <c r="G64" s="58"/>
      <c r="H64" s="58"/>
      <c r="I64" s="58"/>
      <c r="J64" s="58"/>
      <c r="K64" s="58"/>
      <c r="L64" s="58"/>
      <c r="M64" s="58"/>
      <c r="N64" s="58"/>
      <c r="O64" s="58"/>
      <c r="P64" s="58"/>
      <c r="Q64" s="58"/>
      <c r="R64" s="58"/>
      <c r="S64" s="58"/>
      <c r="T64" s="58"/>
      <c r="U64" s="50"/>
    </row>
    <row r="65" spans="1:21" x14ac:dyDescent="0.35">
      <c r="A65" s="21" t="s">
        <v>89</v>
      </c>
      <c r="B65" s="58"/>
      <c r="C65" s="58"/>
      <c r="D65" s="58"/>
      <c r="E65" s="58"/>
      <c r="F65" s="58"/>
      <c r="G65" s="58"/>
      <c r="H65" s="58"/>
      <c r="I65" s="58"/>
      <c r="J65" s="58"/>
      <c r="K65" s="58"/>
      <c r="L65" s="58"/>
      <c r="M65" s="58"/>
      <c r="N65" s="58"/>
      <c r="O65" s="58"/>
      <c r="P65" s="58"/>
      <c r="Q65" s="58"/>
      <c r="R65" s="58"/>
      <c r="S65" s="58"/>
      <c r="T65" s="58"/>
      <c r="U65" s="50"/>
    </row>
    <row r="66" spans="1:21" x14ac:dyDescent="0.35">
      <c r="A66" s="21" t="s">
        <v>90</v>
      </c>
      <c r="B66" s="58"/>
      <c r="C66" s="58"/>
      <c r="D66" s="58"/>
      <c r="E66" s="58"/>
      <c r="F66" s="58"/>
      <c r="G66" s="58"/>
      <c r="H66" s="58"/>
      <c r="I66" s="58"/>
      <c r="J66" s="58"/>
      <c r="K66" s="58"/>
      <c r="L66" s="58"/>
      <c r="M66" s="58"/>
      <c r="N66" s="58"/>
      <c r="O66" s="58"/>
      <c r="P66" s="58"/>
      <c r="Q66" s="58"/>
      <c r="R66" s="58"/>
      <c r="S66" s="58"/>
      <c r="T66" s="58"/>
      <c r="U66" s="50"/>
    </row>
    <row r="67" spans="1:21" x14ac:dyDescent="0.35">
      <c r="A67" s="22"/>
      <c r="B67" s="86"/>
      <c r="C67" s="86"/>
      <c r="D67" s="86"/>
      <c r="E67" s="86"/>
      <c r="F67" s="86"/>
      <c r="G67" s="86"/>
      <c r="H67" s="86"/>
      <c r="I67" s="86"/>
      <c r="J67" s="86"/>
      <c r="K67" s="86"/>
      <c r="L67" s="86"/>
      <c r="M67" s="86"/>
      <c r="N67" s="86"/>
      <c r="O67" s="86"/>
      <c r="P67" s="86"/>
      <c r="Q67" s="86"/>
      <c r="R67" s="86"/>
      <c r="S67" s="86"/>
      <c r="T67" s="87"/>
      <c r="U67" s="50"/>
    </row>
    <row r="68" spans="1:21" x14ac:dyDescent="0.35">
      <c r="A68" s="21" t="s">
        <v>91</v>
      </c>
      <c r="B68" s="58"/>
      <c r="C68" s="58"/>
      <c r="D68" s="58"/>
      <c r="E68" s="58"/>
      <c r="F68" s="58"/>
      <c r="G68" s="58"/>
      <c r="H68" s="58"/>
      <c r="I68" s="58"/>
      <c r="J68" s="58"/>
      <c r="K68" s="58"/>
      <c r="L68" s="58"/>
      <c r="M68" s="58"/>
      <c r="N68" s="58"/>
      <c r="O68" s="58"/>
      <c r="P68" s="58"/>
      <c r="Q68" s="58"/>
      <c r="R68" s="58"/>
      <c r="S68" s="58"/>
      <c r="T68" s="58"/>
      <c r="U68" s="50"/>
    </row>
    <row r="69" spans="1:21" x14ac:dyDescent="0.35">
      <c r="A69" s="21" t="s">
        <v>23</v>
      </c>
      <c r="B69" s="58"/>
      <c r="C69" s="58"/>
      <c r="D69" s="58"/>
      <c r="E69" s="58"/>
      <c r="F69" s="58"/>
      <c r="G69" s="58"/>
      <c r="H69" s="58"/>
      <c r="I69" s="58"/>
      <c r="J69" s="58"/>
      <c r="K69" s="58"/>
      <c r="L69" s="58"/>
      <c r="M69" s="58"/>
      <c r="N69" s="58"/>
      <c r="O69" s="58"/>
      <c r="P69" s="58"/>
      <c r="Q69" s="58"/>
      <c r="R69" s="58"/>
      <c r="S69" s="58"/>
      <c r="T69" s="58"/>
      <c r="U69" s="50"/>
    </row>
    <row r="70" spans="1:21" x14ac:dyDescent="0.35">
      <c r="A70" s="21" t="s">
        <v>92</v>
      </c>
      <c r="B70" s="58"/>
      <c r="C70" s="58"/>
      <c r="D70" s="58"/>
      <c r="E70" s="58"/>
      <c r="F70" s="58"/>
      <c r="G70" s="58"/>
      <c r="H70" s="58"/>
      <c r="I70" s="58"/>
      <c r="J70" s="58"/>
      <c r="K70" s="58"/>
      <c r="L70" s="58"/>
      <c r="M70" s="58"/>
      <c r="N70" s="58"/>
      <c r="O70" s="58"/>
      <c r="P70" s="58"/>
      <c r="Q70" s="58"/>
      <c r="R70" s="58"/>
      <c r="S70" s="58"/>
      <c r="T70" s="58"/>
      <c r="U70" s="50"/>
    </row>
    <row r="71" spans="1:21" x14ac:dyDescent="0.35">
      <c r="A71" s="21" t="s">
        <v>93</v>
      </c>
      <c r="B71" s="58"/>
      <c r="C71" s="58"/>
      <c r="D71" s="58"/>
      <c r="E71" s="58"/>
      <c r="F71" s="58"/>
      <c r="G71" s="58"/>
      <c r="H71" s="58"/>
      <c r="I71" s="58"/>
      <c r="J71" s="58"/>
      <c r="K71" s="58"/>
      <c r="L71" s="58"/>
      <c r="M71" s="58"/>
      <c r="N71" s="58"/>
      <c r="O71" s="58"/>
      <c r="P71" s="58"/>
      <c r="Q71" s="58"/>
      <c r="R71" s="58"/>
      <c r="S71" s="58"/>
      <c r="T71" s="58"/>
      <c r="U71" s="50"/>
    </row>
    <row r="72" spans="1:21" x14ac:dyDescent="0.35">
      <c r="A72" s="93"/>
      <c r="B72" s="94"/>
      <c r="C72" s="94"/>
      <c r="D72" s="94"/>
      <c r="E72" s="94"/>
      <c r="F72" s="94"/>
      <c r="G72" s="94"/>
      <c r="H72" s="94"/>
      <c r="I72" s="94"/>
      <c r="J72" s="94"/>
      <c r="K72" s="94"/>
      <c r="L72" s="94"/>
      <c r="M72" s="94"/>
      <c r="N72" s="94"/>
      <c r="O72" s="94"/>
      <c r="P72" s="94"/>
      <c r="Q72" s="94"/>
      <c r="R72" s="94"/>
      <c r="S72" s="94"/>
      <c r="T72" s="95"/>
      <c r="U72" s="50"/>
    </row>
    <row r="73" spans="1:21" x14ac:dyDescent="0.35">
      <c r="A73" s="21" t="s">
        <v>94</v>
      </c>
      <c r="B73" s="58"/>
      <c r="C73" s="58"/>
      <c r="D73" s="58"/>
      <c r="E73" s="58"/>
      <c r="F73" s="58"/>
      <c r="G73" s="58"/>
      <c r="H73" s="58"/>
      <c r="I73" s="58"/>
      <c r="J73" s="58"/>
      <c r="K73" s="58"/>
      <c r="L73" s="58"/>
      <c r="M73" s="58"/>
      <c r="N73" s="58"/>
      <c r="O73" s="58"/>
      <c r="P73" s="58"/>
      <c r="Q73" s="58"/>
      <c r="R73" s="58"/>
      <c r="S73" s="58"/>
      <c r="T73" s="58"/>
      <c r="U73" s="50"/>
    </row>
    <row r="74" spans="1:21" x14ac:dyDescent="0.35">
      <c r="A74" s="21" t="s">
        <v>24</v>
      </c>
      <c r="B74" s="58"/>
      <c r="C74" s="58"/>
      <c r="D74" s="58"/>
      <c r="E74" s="58"/>
      <c r="F74" s="58"/>
      <c r="G74" s="58"/>
      <c r="H74" s="58"/>
      <c r="I74" s="58"/>
      <c r="J74" s="58"/>
      <c r="K74" s="58"/>
      <c r="L74" s="58"/>
      <c r="M74" s="58"/>
      <c r="N74" s="58"/>
      <c r="O74" s="58"/>
      <c r="P74" s="58"/>
      <c r="Q74" s="58"/>
      <c r="R74" s="58"/>
      <c r="S74" s="58"/>
      <c r="T74" s="58"/>
      <c r="U74" s="50"/>
    </row>
    <row r="75" spans="1:21" x14ac:dyDescent="0.35">
      <c r="A75" s="93"/>
      <c r="B75" s="94"/>
      <c r="C75" s="94"/>
      <c r="D75" s="94"/>
      <c r="E75" s="94"/>
      <c r="F75" s="94"/>
      <c r="G75" s="94"/>
      <c r="H75" s="94"/>
      <c r="I75" s="94"/>
      <c r="J75" s="94"/>
      <c r="K75" s="94"/>
      <c r="L75" s="94"/>
      <c r="M75" s="94"/>
      <c r="N75" s="94"/>
      <c r="O75" s="94"/>
      <c r="P75" s="94"/>
      <c r="Q75" s="94"/>
      <c r="R75" s="94"/>
      <c r="S75" s="94"/>
      <c r="T75" s="95"/>
      <c r="U75" s="50"/>
    </row>
    <row r="76" spans="1:21" x14ac:dyDescent="0.35">
      <c r="A76" s="21" t="s">
        <v>212</v>
      </c>
      <c r="B76" s="58"/>
      <c r="C76" s="58"/>
      <c r="D76" s="58"/>
      <c r="E76" s="58"/>
      <c r="F76" s="58"/>
      <c r="G76" s="58"/>
      <c r="H76" s="58"/>
      <c r="I76" s="58"/>
      <c r="J76" s="58"/>
      <c r="K76" s="58"/>
      <c r="L76" s="58"/>
      <c r="M76" s="58"/>
      <c r="N76" s="58"/>
      <c r="O76" s="58"/>
      <c r="P76" s="58"/>
      <c r="Q76" s="58"/>
      <c r="R76" s="58"/>
      <c r="S76" s="58"/>
      <c r="T76" s="58"/>
      <c r="U76" s="50"/>
    </row>
    <row r="77" spans="1:21" x14ac:dyDescent="0.35">
      <c r="A77" s="21" t="s">
        <v>213</v>
      </c>
      <c r="B77" s="58"/>
      <c r="C77" s="58"/>
      <c r="D77" s="58"/>
      <c r="E77" s="58"/>
      <c r="F77" s="58"/>
      <c r="G77" s="58"/>
      <c r="H77" s="58"/>
      <c r="I77" s="58"/>
      <c r="J77" s="58"/>
      <c r="K77" s="58"/>
      <c r="L77" s="58"/>
      <c r="M77" s="58"/>
      <c r="N77" s="58"/>
      <c r="O77" s="58"/>
      <c r="P77" s="58"/>
      <c r="Q77" s="58"/>
      <c r="R77" s="58"/>
      <c r="S77" s="58"/>
      <c r="T77" s="58"/>
      <c r="U77" s="50"/>
    </row>
    <row r="78" spans="1:21" ht="63" customHeight="1" x14ac:dyDescent="0.35">
      <c r="A78" s="216" t="str">
        <f>IF(OR(B78&lt;&gt;"", C78&lt;&gt;"", D78&lt;&gt;"", E78&lt;&gt;"", F78&lt;&gt;"", G78&lt;&gt;"", H78&lt;&gt;"", I78&lt;&gt;"", J78&lt;&gt;"", K78&lt;&gt;"", L78&lt;&gt;"", M78&lt;&gt;"", N78&lt;&gt;"", O78&lt;&gt;"", P78&lt;&gt;"", Q78&lt;&gt;"", R78&lt;&gt;"", S78&lt;&gt;"", T78&lt;&gt;""),"WARNING: Total numbers for unique patients (#14), patients by race (14.1-14.6), ethnicity (14.7-14.9), age (14.10-14.13), gender (14.14-14.15) or language (14.16-14.17) do not line up. Please check totals or explain in comments why they don’t line up.","")</f>
        <v/>
      </c>
      <c r="B78" s="167" t="str">
        <f t="shared" ref="B78:T78" si="37">IF(AND(SUM(B57:B62)&gt;0, SUM(B64:B66)&gt;0, SUM(B68:B71)&gt;0, SUM(B73:B74)&gt;0, SUM(B76:B77)&gt;0,OR(SUM(B57:B62)&lt;&gt;B56, SUM(B57:B62)&lt;&gt;SUM(B64:B66), SUM(B57:B62)&lt;&gt;SUM(B68:B71), SUM(B57:B62)&lt;&gt;SUM(B73:B74), SUM(B57:B62)&lt;&gt;SUM(B76:B77))), "Please check totals", "")</f>
        <v/>
      </c>
      <c r="C78" s="168" t="str">
        <f t="shared" si="37"/>
        <v/>
      </c>
      <c r="D78" s="168" t="str">
        <f t="shared" si="37"/>
        <v/>
      </c>
      <c r="E78" s="168" t="str">
        <f t="shared" si="37"/>
        <v/>
      </c>
      <c r="F78" s="168" t="str">
        <f t="shared" si="37"/>
        <v/>
      </c>
      <c r="G78" s="168" t="str">
        <f t="shared" si="37"/>
        <v/>
      </c>
      <c r="H78" s="168" t="str">
        <f t="shared" si="37"/>
        <v/>
      </c>
      <c r="I78" s="168" t="str">
        <f t="shared" si="37"/>
        <v/>
      </c>
      <c r="J78" s="168" t="str">
        <f t="shared" si="37"/>
        <v/>
      </c>
      <c r="K78" s="168" t="str">
        <f t="shared" si="37"/>
        <v/>
      </c>
      <c r="L78" s="168" t="str">
        <f t="shared" si="37"/>
        <v/>
      </c>
      <c r="M78" s="168" t="str">
        <f t="shared" si="37"/>
        <v/>
      </c>
      <c r="N78" s="168" t="str">
        <f t="shared" si="37"/>
        <v/>
      </c>
      <c r="O78" s="168" t="str">
        <f t="shared" si="37"/>
        <v/>
      </c>
      <c r="P78" s="168" t="str">
        <f t="shared" si="37"/>
        <v/>
      </c>
      <c r="Q78" s="168" t="str">
        <f t="shared" si="37"/>
        <v/>
      </c>
      <c r="R78" s="168" t="str">
        <f t="shared" si="37"/>
        <v/>
      </c>
      <c r="S78" s="168" t="str">
        <f t="shared" si="37"/>
        <v/>
      </c>
      <c r="T78" s="169" t="str">
        <f t="shared" si="37"/>
        <v/>
      </c>
      <c r="U78" s="50"/>
    </row>
    <row r="79" spans="1:21" ht="46.5" x14ac:dyDescent="0.35">
      <c r="A79" s="23" t="s">
        <v>203</v>
      </c>
      <c r="B79" s="59"/>
      <c r="C79" s="59"/>
      <c r="D79" s="59"/>
      <c r="E79" s="59"/>
      <c r="F79" s="59"/>
      <c r="G79" s="59"/>
      <c r="H79" s="59"/>
      <c r="I79" s="59"/>
      <c r="J79" s="59"/>
      <c r="K79" s="59"/>
      <c r="L79" s="59"/>
      <c r="M79" s="59"/>
      <c r="N79" s="59"/>
      <c r="O79" s="59"/>
      <c r="P79" s="59"/>
      <c r="Q79" s="59"/>
      <c r="R79" s="59"/>
      <c r="S79" s="59"/>
      <c r="T79" s="59"/>
      <c r="U79" s="51"/>
    </row>
    <row r="80" spans="1:21" x14ac:dyDescent="0.35">
      <c r="A80" s="24" t="s">
        <v>95</v>
      </c>
      <c r="B80" s="59"/>
      <c r="C80" s="59"/>
      <c r="D80" s="59"/>
      <c r="E80" s="59"/>
      <c r="F80" s="59"/>
      <c r="G80" s="59"/>
      <c r="H80" s="59"/>
      <c r="I80" s="59"/>
      <c r="J80" s="59"/>
      <c r="K80" s="59"/>
      <c r="L80" s="59"/>
      <c r="M80" s="59"/>
      <c r="N80" s="59"/>
      <c r="O80" s="59"/>
      <c r="P80" s="59"/>
      <c r="Q80" s="59"/>
      <c r="R80" s="59"/>
      <c r="S80" s="59"/>
      <c r="T80" s="59"/>
      <c r="U80" s="51"/>
    </row>
    <row r="81" spans="1:21" x14ac:dyDescent="0.35">
      <c r="A81" s="24" t="s">
        <v>25</v>
      </c>
      <c r="B81" s="59"/>
      <c r="C81" s="59"/>
      <c r="D81" s="59"/>
      <c r="E81" s="59"/>
      <c r="F81" s="59"/>
      <c r="G81" s="59"/>
      <c r="H81" s="59"/>
      <c r="I81" s="59"/>
      <c r="J81" s="59"/>
      <c r="K81" s="59"/>
      <c r="L81" s="59"/>
      <c r="M81" s="59"/>
      <c r="N81" s="59"/>
      <c r="O81" s="59"/>
      <c r="P81" s="59"/>
      <c r="Q81" s="59"/>
      <c r="R81" s="59"/>
      <c r="S81" s="59"/>
      <c r="T81" s="59"/>
      <c r="U81" s="51"/>
    </row>
    <row r="82" spans="1:21" x14ac:dyDescent="0.35">
      <c r="A82" s="24" t="s">
        <v>96</v>
      </c>
      <c r="B82" s="59"/>
      <c r="C82" s="59"/>
      <c r="D82" s="59"/>
      <c r="E82" s="59"/>
      <c r="F82" s="59"/>
      <c r="G82" s="59"/>
      <c r="H82" s="59"/>
      <c r="I82" s="59"/>
      <c r="J82" s="59"/>
      <c r="K82" s="59"/>
      <c r="L82" s="59"/>
      <c r="M82" s="59"/>
      <c r="N82" s="59"/>
      <c r="O82" s="59"/>
      <c r="P82" s="59"/>
      <c r="Q82" s="59"/>
      <c r="R82" s="59"/>
      <c r="S82" s="59"/>
      <c r="T82" s="59"/>
      <c r="U82" s="51"/>
    </row>
    <row r="83" spans="1:21" x14ac:dyDescent="0.35">
      <c r="A83" s="24" t="s">
        <v>97</v>
      </c>
      <c r="B83" s="59"/>
      <c r="C83" s="59"/>
      <c r="D83" s="59"/>
      <c r="E83" s="59"/>
      <c r="F83" s="59"/>
      <c r="G83" s="59"/>
      <c r="H83" s="59"/>
      <c r="I83" s="59"/>
      <c r="J83" s="59"/>
      <c r="K83" s="59"/>
      <c r="L83" s="59"/>
      <c r="M83" s="59"/>
      <c r="N83" s="59"/>
      <c r="O83" s="59"/>
      <c r="P83" s="59"/>
      <c r="Q83" s="59"/>
      <c r="R83" s="59"/>
      <c r="S83" s="59"/>
      <c r="T83" s="59"/>
      <c r="U83" s="51"/>
    </row>
    <row r="84" spans="1:21" x14ac:dyDescent="0.35">
      <c r="A84" s="24" t="s">
        <v>26</v>
      </c>
      <c r="B84" s="59"/>
      <c r="C84" s="59"/>
      <c r="D84" s="59"/>
      <c r="E84" s="59"/>
      <c r="F84" s="59"/>
      <c r="G84" s="59"/>
      <c r="H84" s="59"/>
      <c r="I84" s="59"/>
      <c r="J84" s="59"/>
      <c r="K84" s="59"/>
      <c r="L84" s="59"/>
      <c r="M84" s="59"/>
      <c r="N84" s="59"/>
      <c r="O84" s="59"/>
      <c r="P84" s="59"/>
      <c r="Q84" s="59"/>
      <c r="R84" s="59"/>
      <c r="S84" s="59"/>
      <c r="T84" s="59"/>
      <c r="U84" s="51"/>
    </row>
    <row r="85" spans="1:21" x14ac:dyDescent="0.35">
      <c r="A85" s="24" t="s">
        <v>98</v>
      </c>
      <c r="B85" s="59"/>
      <c r="C85" s="59"/>
      <c r="D85" s="59"/>
      <c r="E85" s="59"/>
      <c r="F85" s="59"/>
      <c r="G85" s="59"/>
      <c r="H85" s="59"/>
      <c r="I85" s="59"/>
      <c r="J85" s="59"/>
      <c r="K85" s="59"/>
      <c r="L85" s="59"/>
      <c r="M85" s="59"/>
      <c r="N85" s="59"/>
      <c r="O85" s="59"/>
      <c r="P85" s="59"/>
      <c r="Q85" s="59"/>
      <c r="R85" s="59"/>
      <c r="S85" s="59"/>
      <c r="T85" s="59"/>
      <c r="U85" s="51"/>
    </row>
    <row r="86" spans="1:21" x14ac:dyDescent="0.35">
      <c r="A86" s="96"/>
      <c r="B86" s="97"/>
      <c r="C86" s="97"/>
      <c r="D86" s="97"/>
      <c r="E86" s="97"/>
      <c r="F86" s="97"/>
      <c r="G86" s="97"/>
      <c r="H86" s="97"/>
      <c r="I86" s="97"/>
      <c r="J86" s="97"/>
      <c r="K86" s="97"/>
      <c r="L86" s="97"/>
      <c r="M86" s="97"/>
      <c r="N86" s="97"/>
      <c r="O86" s="97"/>
      <c r="P86" s="97"/>
      <c r="Q86" s="97"/>
      <c r="R86" s="97"/>
      <c r="S86" s="97"/>
      <c r="T86" s="98"/>
      <c r="U86" s="51"/>
    </row>
    <row r="87" spans="1:21" x14ac:dyDescent="0.35">
      <c r="A87" s="24" t="s">
        <v>99</v>
      </c>
      <c r="B87" s="59"/>
      <c r="C87" s="59"/>
      <c r="D87" s="59"/>
      <c r="E87" s="59"/>
      <c r="F87" s="59"/>
      <c r="G87" s="59"/>
      <c r="H87" s="59"/>
      <c r="I87" s="59"/>
      <c r="J87" s="59"/>
      <c r="K87" s="59"/>
      <c r="L87" s="59"/>
      <c r="M87" s="59"/>
      <c r="N87" s="59"/>
      <c r="O87" s="59"/>
      <c r="P87" s="59"/>
      <c r="Q87" s="59"/>
      <c r="R87" s="59"/>
      <c r="S87" s="59"/>
      <c r="T87" s="59"/>
      <c r="U87" s="51"/>
    </row>
    <row r="88" spans="1:21" x14ac:dyDescent="0.35">
      <c r="A88" s="24" t="s">
        <v>100</v>
      </c>
      <c r="B88" s="59"/>
      <c r="C88" s="59"/>
      <c r="D88" s="59"/>
      <c r="E88" s="59"/>
      <c r="F88" s="59"/>
      <c r="G88" s="59"/>
      <c r="H88" s="59"/>
      <c r="I88" s="59"/>
      <c r="J88" s="59"/>
      <c r="K88" s="59"/>
      <c r="L88" s="59"/>
      <c r="M88" s="59"/>
      <c r="N88" s="59"/>
      <c r="O88" s="59"/>
      <c r="P88" s="59"/>
      <c r="Q88" s="59"/>
      <c r="R88" s="59"/>
      <c r="S88" s="59"/>
      <c r="T88" s="59"/>
      <c r="U88" s="51"/>
    </row>
    <row r="89" spans="1:21" x14ac:dyDescent="0.35">
      <c r="A89" s="24" t="s">
        <v>101</v>
      </c>
      <c r="B89" s="59"/>
      <c r="C89" s="59"/>
      <c r="D89" s="59"/>
      <c r="E89" s="59"/>
      <c r="F89" s="59"/>
      <c r="G89" s="59"/>
      <c r="H89" s="59"/>
      <c r="I89" s="59"/>
      <c r="J89" s="59"/>
      <c r="K89" s="59"/>
      <c r="L89" s="59"/>
      <c r="M89" s="59"/>
      <c r="N89" s="59"/>
      <c r="O89" s="59"/>
      <c r="P89" s="59"/>
      <c r="Q89" s="59"/>
      <c r="R89" s="59"/>
      <c r="S89" s="59"/>
      <c r="T89" s="59"/>
      <c r="U89" s="51"/>
    </row>
    <row r="90" spans="1:21" x14ac:dyDescent="0.35">
      <c r="A90" s="25"/>
      <c r="B90" s="88"/>
      <c r="C90" s="88"/>
      <c r="D90" s="88"/>
      <c r="E90" s="88"/>
      <c r="F90" s="88"/>
      <c r="G90" s="88"/>
      <c r="H90" s="88"/>
      <c r="I90" s="88"/>
      <c r="J90" s="88"/>
      <c r="K90" s="88"/>
      <c r="L90" s="88"/>
      <c r="M90" s="88"/>
      <c r="N90" s="88"/>
      <c r="O90" s="88"/>
      <c r="P90" s="88"/>
      <c r="Q90" s="88"/>
      <c r="R90" s="88"/>
      <c r="S90" s="88"/>
      <c r="T90" s="89"/>
      <c r="U90" s="51"/>
    </row>
    <row r="91" spans="1:21" x14ac:dyDescent="0.35">
      <c r="A91" s="24" t="s">
        <v>102</v>
      </c>
      <c r="B91" s="59"/>
      <c r="C91" s="59"/>
      <c r="D91" s="59"/>
      <c r="E91" s="59"/>
      <c r="F91" s="59"/>
      <c r="G91" s="59"/>
      <c r="H91" s="59"/>
      <c r="I91" s="59"/>
      <c r="J91" s="59"/>
      <c r="K91" s="59"/>
      <c r="L91" s="59"/>
      <c r="M91" s="59"/>
      <c r="N91" s="59"/>
      <c r="O91" s="59"/>
      <c r="P91" s="59"/>
      <c r="Q91" s="59"/>
      <c r="R91" s="59"/>
      <c r="S91" s="59"/>
      <c r="T91" s="59"/>
      <c r="U91" s="51"/>
    </row>
    <row r="92" spans="1:21" x14ac:dyDescent="0.35">
      <c r="A92" s="24" t="s">
        <v>103</v>
      </c>
      <c r="B92" s="59"/>
      <c r="C92" s="59"/>
      <c r="D92" s="59"/>
      <c r="E92" s="59"/>
      <c r="F92" s="59"/>
      <c r="G92" s="59"/>
      <c r="H92" s="59"/>
      <c r="I92" s="59"/>
      <c r="J92" s="59"/>
      <c r="K92" s="59"/>
      <c r="L92" s="59"/>
      <c r="M92" s="59"/>
      <c r="N92" s="59"/>
      <c r="O92" s="59"/>
      <c r="P92" s="59"/>
      <c r="Q92" s="59"/>
      <c r="R92" s="59"/>
      <c r="S92" s="59"/>
      <c r="T92" s="59"/>
      <c r="U92" s="51"/>
    </row>
    <row r="93" spans="1:21" x14ac:dyDescent="0.35">
      <c r="A93" s="24" t="s">
        <v>104</v>
      </c>
      <c r="B93" s="59"/>
      <c r="C93" s="59"/>
      <c r="D93" s="59"/>
      <c r="E93" s="59"/>
      <c r="F93" s="59"/>
      <c r="G93" s="59"/>
      <c r="H93" s="59"/>
      <c r="I93" s="59"/>
      <c r="J93" s="59"/>
      <c r="K93" s="59"/>
      <c r="L93" s="59"/>
      <c r="M93" s="59"/>
      <c r="N93" s="59"/>
      <c r="O93" s="59"/>
      <c r="P93" s="59"/>
      <c r="Q93" s="59"/>
      <c r="R93" s="59"/>
      <c r="S93" s="59"/>
      <c r="T93" s="59"/>
      <c r="U93" s="51"/>
    </row>
    <row r="94" spans="1:21" x14ac:dyDescent="0.35">
      <c r="A94" s="24" t="s">
        <v>105</v>
      </c>
      <c r="B94" s="59"/>
      <c r="C94" s="59"/>
      <c r="D94" s="59"/>
      <c r="E94" s="59"/>
      <c r="F94" s="59"/>
      <c r="G94" s="59"/>
      <c r="H94" s="59"/>
      <c r="I94" s="59"/>
      <c r="J94" s="59"/>
      <c r="K94" s="59"/>
      <c r="L94" s="59"/>
      <c r="M94" s="59"/>
      <c r="N94" s="59"/>
      <c r="O94" s="59"/>
      <c r="P94" s="59"/>
      <c r="Q94" s="59"/>
      <c r="R94" s="59"/>
      <c r="S94" s="59"/>
      <c r="T94" s="59"/>
      <c r="U94" s="51"/>
    </row>
    <row r="95" spans="1:21" x14ac:dyDescent="0.35">
      <c r="A95" s="96"/>
      <c r="B95" s="97"/>
      <c r="C95" s="97"/>
      <c r="D95" s="97"/>
      <c r="E95" s="97"/>
      <c r="F95" s="97"/>
      <c r="G95" s="97"/>
      <c r="H95" s="97"/>
      <c r="I95" s="97"/>
      <c r="J95" s="97"/>
      <c r="K95" s="97"/>
      <c r="L95" s="97"/>
      <c r="M95" s="97"/>
      <c r="N95" s="97"/>
      <c r="O95" s="97"/>
      <c r="P95" s="97"/>
      <c r="Q95" s="97"/>
      <c r="R95" s="97"/>
      <c r="S95" s="97"/>
      <c r="T95" s="98"/>
      <c r="U95" s="51"/>
    </row>
    <row r="96" spans="1:21" x14ac:dyDescent="0.35">
      <c r="A96" s="24" t="s">
        <v>106</v>
      </c>
      <c r="B96" s="59"/>
      <c r="C96" s="59"/>
      <c r="D96" s="59"/>
      <c r="E96" s="59"/>
      <c r="F96" s="59"/>
      <c r="G96" s="59"/>
      <c r="H96" s="59"/>
      <c r="I96" s="59"/>
      <c r="J96" s="59"/>
      <c r="K96" s="59"/>
      <c r="L96" s="59"/>
      <c r="M96" s="59"/>
      <c r="N96" s="59"/>
      <c r="O96" s="59"/>
      <c r="P96" s="59"/>
      <c r="Q96" s="59"/>
      <c r="R96" s="59"/>
      <c r="S96" s="59"/>
      <c r="T96" s="59"/>
      <c r="U96" s="51"/>
    </row>
    <row r="97" spans="1:22" x14ac:dyDescent="0.35">
      <c r="A97" s="24" t="s">
        <v>27</v>
      </c>
      <c r="B97" s="59"/>
      <c r="C97" s="59"/>
      <c r="D97" s="59"/>
      <c r="E97" s="59"/>
      <c r="F97" s="59"/>
      <c r="G97" s="59"/>
      <c r="H97" s="59"/>
      <c r="I97" s="59"/>
      <c r="J97" s="59"/>
      <c r="K97" s="59"/>
      <c r="L97" s="59"/>
      <c r="M97" s="59"/>
      <c r="N97" s="59"/>
      <c r="O97" s="59"/>
      <c r="P97" s="59"/>
      <c r="Q97" s="59"/>
      <c r="R97" s="59"/>
      <c r="S97" s="59"/>
      <c r="T97" s="59"/>
      <c r="U97" s="51"/>
    </row>
    <row r="98" spans="1:22" x14ac:dyDescent="0.35">
      <c r="A98" s="96"/>
      <c r="B98" s="97"/>
      <c r="C98" s="97"/>
      <c r="D98" s="97"/>
      <c r="E98" s="97"/>
      <c r="F98" s="97"/>
      <c r="G98" s="97"/>
      <c r="H98" s="97"/>
      <c r="I98" s="97"/>
      <c r="J98" s="97"/>
      <c r="K98" s="97"/>
      <c r="L98" s="97"/>
      <c r="M98" s="97"/>
      <c r="N98" s="97"/>
      <c r="O98" s="97"/>
      <c r="P98" s="97"/>
      <c r="Q98" s="97"/>
      <c r="R98" s="97"/>
      <c r="S98" s="97"/>
      <c r="T98" s="98"/>
      <c r="U98" s="51"/>
    </row>
    <row r="99" spans="1:22" x14ac:dyDescent="0.35">
      <c r="A99" s="24" t="s">
        <v>214</v>
      </c>
      <c r="B99" s="59"/>
      <c r="C99" s="59"/>
      <c r="D99" s="59"/>
      <c r="E99" s="59"/>
      <c r="F99" s="59"/>
      <c r="G99" s="59"/>
      <c r="H99" s="59"/>
      <c r="I99" s="59"/>
      <c r="J99" s="59"/>
      <c r="K99" s="59"/>
      <c r="L99" s="59"/>
      <c r="M99" s="59"/>
      <c r="N99" s="59"/>
      <c r="O99" s="59"/>
      <c r="P99" s="59"/>
      <c r="Q99" s="59"/>
      <c r="R99" s="59"/>
      <c r="S99" s="59"/>
      <c r="T99" s="59"/>
      <c r="U99" s="51"/>
    </row>
    <row r="100" spans="1:22" x14ac:dyDescent="0.35">
      <c r="A100" s="24" t="s">
        <v>215</v>
      </c>
      <c r="B100" s="59"/>
      <c r="C100" s="59"/>
      <c r="D100" s="59"/>
      <c r="E100" s="59"/>
      <c r="F100" s="59"/>
      <c r="G100" s="59"/>
      <c r="H100" s="59"/>
      <c r="I100" s="59"/>
      <c r="J100" s="59"/>
      <c r="K100" s="59"/>
      <c r="L100" s="59"/>
      <c r="M100" s="59"/>
      <c r="N100" s="59"/>
      <c r="O100" s="59"/>
      <c r="P100" s="59"/>
      <c r="Q100" s="59"/>
      <c r="R100" s="59"/>
      <c r="S100" s="59"/>
      <c r="T100" s="59"/>
      <c r="U100" s="51"/>
    </row>
    <row r="101" spans="1:22" s="134" customFormat="1" ht="63" customHeight="1" x14ac:dyDescent="0.35">
      <c r="A101" s="217" t="str">
        <f>IF(OR(B101&lt;&gt;"", C101&lt;&gt;"", D101&lt;&gt;"", E101&lt;&gt;"", F101&lt;&gt;"", G101&lt;&gt;"", H101&lt;&gt;"", I101&lt;&gt;"", J101&lt;&gt;"", K101&lt;&gt;"", L101&lt;&gt;"", M101&lt;&gt;"", N101&lt;&gt;"", O101&lt;&gt;"", P101&lt;&gt;"", Q101&lt;&gt;"", R101&lt;&gt;"", S101&lt;&gt;"", T101&lt;&gt;""),"WARNING: Total numbers for unique patients (#15), patients by race (15.1-15.6), ethnicity (15.7-15.9), age (15.10-15.13), gender (15.14-15.15) or language (15.16-15.17) do not line up. Please check totals or explain in comments why they don’t line up.","")</f>
        <v/>
      </c>
      <c r="B101" s="170" t="str">
        <f t="shared" ref="B101:T101" si="38">IF(AND(SUM(B80:B85)&gt;0, SUM(B87:B89)&gt;0, SUM(B91:B94)&gt;0, SUM(B96:B97)&gt;0, SUM(B99:B100)&gt;0,OR(SUM(B80:B85)&lt;&gt;B79, SUM(B80:B85)&lt;&gt;SUM(B87:B89), SUM(B80:B85)&lt;&gt;SUM(B91:B94), SUM(B80:B85)&lt;&gt;SUM(B96:B97), SUM(B80:B85)&lt;&gt;SUM(B99:B100))), "Please check totals", "")</f>
        <v/>
      </c>
      <c r="C101" s="171" t="str">
        <f t="shared" si="38"/>
        <v/>
      </c>
      <c r="D101" s="171" t="str">
        <f t="shared" si="38"/>
        <v/>
      </c>
      <c r="E101" s="171" t="str">
        <f t="shared" si="38"/>
        <v/>
      </c>
      <c r="F101" s="171" t="str">
        <f t="shared" si="38"/>
        <v/>
      </c>
      <c r="G101" s="171" t="str">
        <f t="shared" si="38"/>
        <v/>
      </c>
      <c r="H101" s="171" t="str">
        <f t="shared" si="38"/>
        <v/>
      </c>
      <c r="I101" s="171" t="str">
        <f t="shared" si="38"/>
        <v/>
      </c>
      <c r="J101" s="171" t="str">
        <f t="shared" si="38"/>
        <v/>
      </c>
      <c r="K101" s="171" t="str">
        <f t="shared" si="38"/>
        <v/>
      </c>
      <c r="L101" s="171" t="str">
        <f t="shared" si="38"/>
        <v/>
      </c>
      <c r="M101" s="171" t="str">
        <f t="shared" si="38"/>
        <v/>
      </c>
      <c r="N101" s="171" t="str">
        <f t="shared" si="38"/>
        <v/>
      </c>
      <c r="O101" s="171" t="str">
        <f t="shared" si="38"/>
        <v/>
      </c>
      <c r="P101" s="171" t="str">
        <f t="shared" si="38"/>
        <v/>
      </c>
      <c r="Q101" s="171" t="str">
        <f t="shared" si="38"/>
        <v/>
      </c>
      <c r="R101" s="171" t="str">
        <f t="shared" si="38"/>
        <v/>
      </c>
      <c r="S101" s="171" t="str">
        <f t="shared" si="38"/>
        <v/>
      </c>
      <c r="T101" s="172" t="str">
        <f t="shared" si="38"/>
        <v/>
      </c>
      <c r="U101" s="135"/>
      <c r="V101" s="133"/>
    </row>
    <row r="102" spans="1:22" s="8" customFormat="1" ht="141.75" customHeight="1" x14ac:dyDescent="0.35">
      <c r="A102" s="26" t="s">
        <v>107</v>
      </c>
      <c r="B102" s="60"/>
      <c r="C102" s="60"/>
      <c r="D102" s="60"/>
      <c r="E102" s="60"/>
      <c r="F102" s="60"/>
      <c r="G102" s="60"/>
      <c r="H102" s="60"/>
      <c r="I102" s="60"/>
      <c r="J102" s="60"/>
      <c r="K102" s="60"/>
      <c r="L102" s="60"/>
      <c r="M102" s="60"/>
      <c r="N102" s="60"/>
      <c r="O102" s="60"/>
      <c r="P102" s="60"/>
      <c r="Q102" s="60"/>
      <c r="R102" s="60"/>
      <c r="S102" s="60"/>
      <c r="T102" s="60"/>
      <c r="U102" s="52"/>
      <c r="V102" s="30"/>
    </row>
    <row r="103" spans="1:22" x14ac:dyDescent="0.35">
      <c r="A103" s="27"/>
    </row>
  </sheetData>
  <sheetProtection sheet="1" selectLockedCells="1"/>
  <mergeCells count="1">
    <mergeCell ref="Q1:U1"/>
  </mergeCells>
  <dataValidations count="5">
    <dataValidation type="whole" operator="greaterThanOrEqual" allowBlank="1" showInputMessage="1" showErrorMessage="1" sqref="B4:T4" xr:uid="{404E6D6C-D6D0-48C5-8D74-6438D664ECCE}">
      <formula1>0</formula1>
    </dataValidation>
    <dataValidation type="whole" operator="greaterThanOrEqual" allowBlank="1" showInputMessage="1" showErrorMessage="1" error="Please enter a total number (0 or greater)" sqref="B31:T39 B41:T43 B45:T48 B79:T85 B64:T66 B68:T71 B56:T62 B87:T89 B91:T94 B76:T77 B5:T11 B21:T27 B53:T54 B13:T19 B50:T51 B73:T74 B96:T97 B99:T100" xr:uid="{FAA0EF8E-7DC5-402A-81A8-0780E4C62D86}">
      <formula1>0</formula1>
    </dataValidation>
    <dataValidation type="custom" allowBlank="1" showInputMessage="1" showErrorMessage="1" error="Please enter comments" sqref="U2 U103:U1048576" xr:uid="{D9A35596-29C2-44D7-8493-67C25A90F0F5}">
      <formula1>ISTEXT(U3)</formula1>
    </dataValidation>
    <dataValidation operator="greaterThanOrEqual" allowBlank="1" showInputMessage="1" showErrorMessage="1" sqref="B28:T28 B78:T78 A12:T12 A29:T29 A55:T55 B20:T20 A101:T101" xr:uid="{D0420522-219B-4510-A9F5-CD12A2307D5B}"/>
    <dataValidation type="custom" allowBlank="1" showInputMessage="1" showErrorMessage="1" error="Please enter comments" prompt="In this box, please describe any nuances that are key to interpreting this data (e.g., reason for missing data, differences in definitions applied, reasons totals don’t add up). " sqref="B102:T102 U3:U102" xr:uid="{54CE6880-DC57-40E7-9E1A-63BE3D2D843D}">
      <formula1>ISTEXT(B3)</formula1>
    </dataValidation>
  </dataValidations>
  <pageMargins left="0.25" right="0.25" top="0.75" bottom="0.75" header="0.3" footer="0.3"/>
  <pageSetup paperSize="5"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9CBC9-1EC7-4008-9A52-985BCC9BC808}">
  <sheetPr codeName="Sheet3"/>
  <dimension ref="A1:Z103"/>
  <sheetViews>
    <sheetView showGridLines="0" tabSelected="1" zoomScale="110" zoomScaleNormal="110" workbookViewId="0">
      <pane xSplit="1" ySplit="2" topLeftCell="B99" activePane="bottomRight" state="frozen"/>
      <selection activeCell="A25" sqref="A25:XFD25"/>
      <selection pane="topRight" activeCell="A25" sqref="A25:XFD25"/>
      <selection pane="bottomLeft" activeCell="A25" sqref="A25:XFD25"/>
      <selection pane="bottomRight" activeCell="B4" sqref="B4"/>
    </sheetView>
  </sheetViews>
  <sheetFormatPr defaultColWidth="9.1796875" defaultRowHeight="15.5" x14ac:dyDescent="0.35"/>
  <cols>
    <col min="1" max="1" width="69.1796875" style="131" customWidth="1"/>
    <col min="2" max="20" width="8.7265625" style="2" customWidth="1"/>
    <col min="21" max="21" width="36.7265625" style="53" customWidth="1"/>
    <col min="22" max="22" width="9.1796875" style="28"/>
    <col min="23" max="16384" width="9.1796875" style="1"/>
  </cols>
  <sheetData>
    <row r="1" spans="1:26" ht="33" customHeight="1" x14ac:dyDescent="0.5">
      <c r="A1" s="153" t="s">
        <v>115</v>
      </c>
      <c r="B1" s="153"/>
      <c r="C1" s="153"/>
      <c r="D1" s="153"/>
      <c r="E1" s="153"/>
      <c r="F1" s="153"/>
      <c r="G1" s="153"/>
      <c r="H1" s="153"/>
      <c r="I1" s="153"/>
      <c r="J1" s="153"/>
      <c r="K1" s="153"/>
      <c r="L1" s="153"/>
      <c r="M1" s="153"/>
      <c r="N1" s="153"/>
      <c r="O1" s="153"/>
      <c r="P1" s="153"/>
      <c r="Q1" s="247" t="s">
        <v>170</v>
      </c>
      <c r="R1" s="248"/>
      <c r="S1" s="248"/>
      <c r="T1" s="248"/>
      <c r="U1" s="249"/>
      <c r="W1" s="250"/>
      <c r="X1" s="250"/>
      <c r="Y1" s="250"/>
      <c r="Z1" s="250"/>
    </row>
    <row r="2" spans="1:26" s="33" customFormat="1" ht="27" customHeight="1" thickBot="1" x14ac:dyDescent="0.55000000000000004">
      <c r="A2" s="100" t="s">
        <v>5</v>
      </c>
      <c r="B2" s="101">
        <v>43497</v>
      </c>
      <c r="C2" s="101">
        <v>43525</v>
      </c>
      <c r="D2" s="101">
        <v>43556</v>
      </c>
      <c r="E2" s="101">
        <v>43586</v>
      </c>
      <c r="F2" s="101">
        <v>43617</v>
      </c>
      <c r="G2" s="101">
        <v>43647</v>
      </c>
      <c r="H2" s="101">
        <v>43678</v>
      </c>
      <c r="I2" s="101">
        <v>43709</v>
      </c>
      <c r="J2" s="101">
        <v>43739</v>
      </c>
      <c r="K2" s="101">
        <v>43770</v>
      </c>
      <c r="L2" s="101">
        <v>43800</v>
      </c>
      <c r="M2" s="101">
        <v>43831</v>
      </c>
      <c r="N2" s="101">
        <v>43862</v>
      </c>
      <c r="O2" s="101">
        <v>43891</v>
      </c>
      <c r="P2" s="101">
        <v>43922</v>
      </c>
      <c r="Q2" s="101">
        <v>43952</v>
      </c>
      <c r="R2" s="101">
        <v>43983</v>
      </c>
      <c r="S2" s="101">
        <v>44013</v>
      </c>
      <c r="T2" s="101">
        <v>44044</v>
      </c>
      <c r="U2" s="228" t="s">
        <v>2</v>
      </c>
      <c r="V2" s="32"/>
      <c r="W2" s="250"/>
      <c r="X2" s="250"/>
      <c r="Y2" s="250"/>
      <c r="Z2" s="250"/>
    </row>
    <row r="3" spans="1:26" s="37" customFormat="1" ht="27" customHeight="1" x14ac:dyDescent="0.5">
      <c r="A3" s="102" t="s">
        <v>3</v>
      </c>
      <c r="B3" s="102"/>
      <c r="C3" s="102"/>
      <c r="D3" s="102"/>
      <c r="E3" s="102"/>
      <c r="F3" s="102"/>
      <c r="G3" s="102"/>
      <c r="H3" s="102"/>
      <c r="I3" s="102"/>
      <c r="J3" s="102"/>
      <c r="K3" s="102"/>
      <c r="L3" s="102"/>
      <c r="M3" s="102"/>
      <c r="N3" s="102"/>
      <c r="O3" s="102"/>
      <c r="P3" s="102"/>
      <c r="Q3" s="102"/>
      <c r="R3" s="102"/>
      <c r="S3" s="102"/>
      <c r="T3" s="103"/>
      <c r="U3" s="46"/>
      <c r="V3" s="36"/>
    </row>
    <row r="4" spans="1:26" s="7" customFormat="1" ht="61.5" customHeight="1" x14ac:dyDescent="0.35">
      <c r="A4" s="106" t="s">
        <v>204</v>
      </c>
      <c r="B4" s="78"/>
      <c r="C4" s="78"/>
      <c r="D4" s="78"/>
      <c r="E4" s="78"/>
      <c r="F4" s="78"/>
      <c r="G4" s="78"/>
      <c r="H4" s="78"/>
      <c r="I4" s="78"/>
      <c r="J4" s="78"/>
      <c r="K4" s="78"/>
      <c r="L4" s="78"/>
      <c r="M4" s="78"/>
      <c r="N4" s="78"/>
      <c r="O4" s="78"/>
      <c r="P4" s="78"/>
      <c r="Q4" s="78"/>
      <c r="R4" s="78"/>
      <c r="S4" s="78"/>
      <c r="T4" s="78"/>
      <c r="U4" s="61"/>
      <c r="V4" s="29"/>
    </row>
    <row r="5" spans="1:26" ht="63" customHeight="1" x14ac:dyDescent="0.35">
      <c r="A5" s="107" t="s">
        <v>108</v>
      </c>
      <c r="B5" s="70"/>
      <c r="C5" s="70"/>
      <c r="D5" s="70"/>
      <c r="E5" s="70"/>
      <c r="F5" s="70"/>
      <c r="G5" s="70"/>
      <c r="H5" s="70"/>
      <c r="I5" s="70"/>
      <c r="J5" s="70"/>
      <c r="K5" s="70"/>
      <c r="L5" s="70"/>
      <c r="M5" s="70"/>
      <c r="N5" s="70"/>
      <c r="O5" s="70"/>
      <c r="P5" s="70"/>
      <c r="Q5" s="70"/>
      <c r="R5" s="70"/>
      <c r="S5" s="70"/>
      <c r="T5" s="70"/>
      <c r="U5" s="62"/>
    </row>
    <row r="6" spans="1:26" x14ac:dyDescent="0.35">
      <c r="A6" s="108" t="s">
        <v>109</v>
      </c>
      <c r="B6" s="70"/>
      <c r="C6" s="70"/>
      <c r="D6" s="70"/>
      <c r="E6" s="70"/>
      <c r="F6" s="70"/>
      <c r="G6" s="70"/>
      <c r="H6" s="70"/>
      <c r="I6" s="70"/>
      <c r="J6" s="70"/>
      <c r="K6" s="70"/>
      <c r="L6" s="70"/>
      <c r="M6" s="70"/>
      <c r="N6" s="70"/>
      <c r="O6" s="70"/>
      <c r="P6" s="70"/>
      <c r="Q6" s="70"/>
      <c r="R6" s="70"/>
      <c r="S6" s="70"/>
      <c r="T6" s="70"/>
      <c r="U6" s="62"/>
    </row>
    <row r="7" spans="1:26" x14ac:dyDescent="0.35">
      <c r="A7" s="108" t="s">
        <v>110</v>
      </c>
      <c r="B7" s="70"/>
      <c r="C7" s="70"/>
      <c r="D7" s="70"/>
      <c r="E7" s="70"/>
      <c r="F7" s="70"/>
      <c r="G7" s="70"/>
      <c r="H7" s="70"/>
      <c r="I7" s="70"/>
      <c r="J7" s="70"/>
      <c r="K7" s="70"/>
      <c r="L7" s="70"/>
      <c r="M7" s="70"/>
      <c r="N7" s="70"/>
      <c r="O7" s="70"/>
      <c r="P7" s="70"/>
      <c r="Q7" s="70"/>
      <c r="R7" s="70"/>
      <c r="S7" s="70"/>
      <c r="T7" s="70"/>
      <c r="U7" s="62"/>
    </row>
    <row r="8" spans="1:26" x14ac:dyDescent="0.35">
      <c r="A8" s="108" t="s">
        <v>111</v>
      </c>
      <c r="B8" s="70"/>
      <c r="C8" s="70"/>
      <c r="D8" s="70"/>
      <c r="E8" s="70"/>
      <c r="F8" s="70"/>
      <c r="G8" s="70"/>
      <c r="H8" s="70"/>
      <c r="I8" s="70"/>
      <c r="J8" s="70"/>
      <c r="K8" s="70"/>
      <c r="L8" s="70"/>
      <c r="M8" s="70"/>
      <c r="N8" s="70"/>
      <c r="O8" s="70"/>
      <c r="P8" s="70"/>
      <c r="Q8" s="70"/>
      <c r="R8" s="70"/>
      <c r="S8" s="70"/>
      <c r="T8" s="70"/>
      <c r="U8" s="62"/>
    </row>
    <row r="9" spans="1:26" x14ac:dyDescent="0.35">
      <c r="A9" s="108" t="s">
        <v>112</v>
      </c>
      <c r="B9" s="70"/>
      <c r="C9" s="70"/>
      <c r="D9" s="70"/>
      <c r="E9" s="70"/>
      <c r="F9" s="70"/>
      <c r="G9" s="70"/>
      <c r="H9" s="70"/>
      <c r="I9" s="70"/>
      <c r="J9" s="70"/>
      <c r="K9" s="70"/>
      <c r="L9" s="70"/>
      <c r="M9" s="70"/>
      <c r="N9" s="70"/>
      <c r="O9" s="70"/>
      <c r="P9" s="70"/>
      <c r="Q9" s="70"/>
      <c r="R9" s="70"/>
      <c r="S9" s="70"/>
      <c r="T9" s="70"/>
      <c r="U9" s="62"/>
    </row>
    <row r="10" spans="1:26" x14ac:dyDescent="0.35">
      <c r="A10" s="108" t="s">
        <v>113</v>
      </c>
      <c r="B10" s="70"/>
      <c r="C10" s="70"/>
      <c r="D10" s="70"/>
      <c r="E10" s="70"/>
      <c r="F10" s="70"/>
      <c r="G10" s="70"/>
      <c r="H10" s="70"/>
      <c r="I10" s="70"/>
      <c r="J10" s="70"/>
      <c r="K10" s="70"/>
      <c r="L10" s="70"/>
      <c r="M10" s="70"/>
      <c r="N10" s="70"/>
      <c r="O10" s="70"/>
      <c r="P10" s="70"/>
      <c r="Q10" s="70"/>
      <c r="R10" s="70"/>
      <c r="S10" s="70"/>
      <c r="T10" s="70"/>
      <c r="U10" s="62"/>
    </row>
    <row r="11" spans="1:26" x14ac:dyDescent="0.35">
      <c r="A11" s="108" t="s">
        <v>114</v>
      </c>
      <c r="B11" s="70"/>
      <c r="C11" s="70"/>
      <c r="D11" s="70"/>
      <c r="E11" s="70"/>
      <c r="F11" s="70"/>
      <c r="G11" s="70"/>
      <c r="H11" s="70"/>
      <c r="I11" s="70"/>
      <c r="J11" s="70"/>
      <c r="K11" s="70"/>
      <c r="L11" s="70"/>
      <c r="M11" s="70"/>
      <c r="N11" s="70"/>
      <c r="O11" s="70"/>
      <c r="P11" s="70"/>
      <c r="Q11" s="70"/>
      <c r="R11" s="70"/>
      <c r="S11" s="70"/>
      <c r="T11" s="70"/>
      <c r="U11" s="62"/>
    </row>
    <row r="12" spans="1:26" ht="48" customHeight="1" x14ac:dyDescent="0.35">
      <c r="A12" s="206" t="str">
        <f>IF(OR(B12&lt;&gt;"", C12&lt;&gt;"", D12&lt;&gt;"", E12&lt;&gt;"", F12&lt;&gt;"", G12&lt;&gt;"", H12&lt;&gt;"", I12&lt;&gt;"", J12&lt;&gt;"", K12&lt;&gt;"", L12&lt;&gt;"", M12&lt;&gt;"", N12&lt;&gt;"", O12&lt;&gt;"", P12&lt;&gt;"", Q12&lt;&gt;"", R12&lt;&gt;"", S12&lt;&gt;"", T12&lt;&gt;""),"WARNING: Totals by payer (18.1-18.6) do not add up to total in-person, in-clinic visits (#18). Please check totals or explain in comments why they don't add up.","")</f>
        <v/>
      </c>
      <c r="B12" s="173" t="str">
        <f>IF(AND(B5&lt;&gt;"", SUM(B6:B11)&gt;0,B5&lt;&gt;SUM(B6:B11)), "Please check totals", "")</f>
        <v/>
      </c>
      <c r="C12" s="174" t="str">
        <f>IF(AND(C5&lt;&gt;"", SUM(C6:C11)&gt;0,C5&lt;&gt;SUM(C6:C11)), "Please check totals", "")</f>
        <v/>
      </c>
      <c r="D12" s="174" t="str">
        <f t="shared" ref="D12:S12" si="0">IF(AND(D5&lt;&gt;"", SUM(D6:D11)&gt;0,D5&lt;&gt;SUM(D6:D11)), "Please check totals", "")</f>
        <v/>
      </c>
      <c r="E12" s="174" t="str">
        <f t="shared" si="0"/>
        <v/>
      </c>
      <c r="F12" s="174" t="str">
        <f t="shared" si="0"/>
        <v/>
      </c>
      <c r="G12" s="174" t="str">
        <f t="shared" si="0"/>
        <v/>
      </c>
      <c r="H12" s="174" t="str">
        <f t="shared" si="0"/>
        <v/>
      </c>
      <c r="I12" s="174" t="str">
        <f t="shared" si="0"/>
        <v/>
      </c>
      <c r="J12" s="174" t="str">
        <f t="shared" si="0"/>
        <v/>
      </c>
      <c r="K12" s="174" t="str">
        <f t="shared" si="0"/>
        <v/>
      </c>
      <c r="L12" s="174" t="str">
        <f t="shared" si="0"/>
        <v/>
      </c>
      <c r="M12" s="174" t="str">
        <f t="shared" si="0"/>
        <v/>
      </c>
      <c r="N12" s="174" t="str">
        <f t="shared" si="0"/>
        <v/>
      </c>
      <c r="O12" s="174" t="str">
        <f t="shared" si="0"/>
        <v/>
      </c>
      <c r="P12" s="174" t="str">
        <f t="shared" si="0"/>
        <v/>
      </c>
      <c r="Q12" s="174" t="str">
        <f t="shared" si="0"/>
        <v/>
      </c>
      <c r="R12" s="174" t="str">
        <f t="shared" si="0"/>
        <v/>
      </c>
      <c r="S12" s="174" t="str">
        <f t="shared" si="0"/>
        <v/>
      </c>
      <c r="T12" s="175" t="str">
        <f>IF(AND(T5&lt;&gt;"", SUM(T6:T11)&gt;0,T5&lt;&gt;SUM(T6:T11)), "Please check totals", "")</f>
        <v/>
      </c>
      <c r="U12" s="62"/>
    </row>
    <row r="13" spans="1:26" ht="63" customHeight="1" x14ac:dyDescent="0.35">
      <c r="A13" s="109" t="s">
        <v>205</v>
      </c>
      <c r="B13" s="71"/>
      <c r="C13" s="71"/>
      <c r="D13" s="71"/>
      <c r="E13" s="71"/>
      <c r="F13" s="71"/>
      <c r="G13" s="71"/>
      <c r="H13" s="71"/>
      <c r="I13" s="71"/>
      <c r="J13" s="71"/>
      <c r="K13" s="71"/>
      <c r="L13" s="71"/>
      <c r="M13" s="71"/>
      <c r="N13" s="71"/>
      <c r="O13" s="71"/>
      <c r="P13" s="71"/>
      <c r="Q13" s="71"/>
      <c r="R13" s="71"/>
      <c r="S13" s="71"/>
      <c r="T13" s="71"/>
      <c r="U13" s="63"/>
    </row>
    <row r="14" spans="1:26" x14ac:dyDescent="0.35">
      <c r="A14" s="110" t="s">
        <v>116</v>
      </c>
      <c r="B14" s="71"/>
      <c r="C14" s="71"/>
      <c r="D14" s="71"/>
      <c r="E14" s="71"/>
      <c r="F14" s="71"/>
      <c r="G14" s="71"/>
      <c r="H14" s="71"/>
      <c r="I14" s="71"/>
      <c r="J14" s="71"/>
      <c r="K14" s="71"/>
      <c r="L14" s="71"/>
      <c r="M14" s="71"/>
      <c r="N14" s="71"/>
      <c r="O14" s="71"/>
      <c r="P14" s="71"/>
      <c r="Q14" s="71"/>
      <c r="R14" s="71"/>
      <c r="S14" s="71"/>
      <c r="T14" s="71"/>
      <c r="U14" s="63"/>
    </row>
    <row r="15" spans="1:26" x14ac:dyDescent="0.35">
      <c r="A15" s="110" t="s">
        <v>28</v>
      </c>
      <c r="B15" s="71"/>
      <c r="C15" s="71"/>
      <c r="D15" s="71"/>
      <c r="E15" s="71"/>
      <c r="F15" s="71"/>
      <c r="G15" s="71"/>
      <c r="H15" s="71"/>
      <c r="I15" s="71"/>
      <c r="J15" s="71"/>
      <c r="K15" s="71"/>
      <c r="L15" s="71"/>
      <c r="M15" s="71"/>
      <c r="N15" s="71"/>
      <c r="O15" s="71"/>
      <c r="P15" s="71"/>
      <c r="Q15" s="71"/>
      <c r="R15" s="71"/>
      <c r="S15" s="71"/>
      <c r="T15" s="71"/>
      <c r="U15" s="63"/>
    </row>
    <row r="16" spans="1:26" x14ac:dyDescent="0.35">
      <c r="A16" s="110" t="s">
        <v>117</v>
      </c>
      <c r="B16" s="71"/>
      <c r="C16" s="71"/>
      <c r="D16" s="71"/>
      <c r="E16" s="71"/>
      <c r="F16" s="71"/>
      <c r="G16" s="71"/>
      <c r="H16" s="71"/>
      <c r="I16" s="71"/>
      <c r="J16" s="71"/>
      <c r="K16" s="71"/>
      <c r="L16" s="71"/>
      <c r="M16" s="71"/>
      <c r="N16" s="71"/>
      <c r="O16" s="71"/>
      <c r="P16" s="71"/>
      <c r="Q16" s="71"/>
      <c r="R16" s="71"/>
      <c r="S16" s="71"/>
      <c r="T16" s="71"/>
      <c r="U16" s="63"/>
    </row>
    <row r="17" spans="1:22" x14ac:dyDescent="0.35">
      <c r="A17" s="110" t="s">
        <v>118</v>
      </c>
      <c r="B17" s="71"/>
      <c r="C17" s="71"/>
      <c r="D17" s="71"/>
      <c r="E17" s="71"/>
      <c r="F17" s="71"/>
      <c r="G17" s="71"/>
      <c r="H17" s="71"/>
      <c r="I17" s="71"/>
      <c r="J17" s="71"/>
      <c r="K17" s="71"/>
      <c r="L17" s="71"/>
      <c r="M17" s="71"/>
      <c r="N17" s="71"/>
      <c r="O17" s="71"/>
      <c r="P17" s="71"/>
      <c r="Q17" s="71"/>
      <c r="R17" s="71"/>
      <c r="S17" s="71"/>
      <c r="T17" s="71"/>
      <c r="U17" s="63"/>
    </row>
    <row r="18" spans="1:22" x14ac:dyDescent="0.35">
      <c r="A18" s="110" t="s">
        <v>29</v>
      </c>
      <c r="B18" s="71"/>
      <c r="C18" s="71"/>
      <c r="D18" s="71"/>
      <c r="E18" s="71"/>
      <c r="F18" s="71"/>
      <c r="G18" s="71"/>
      <c r="H18" s="71"/>
      <c r="I18" s="71"/>
      <c r="J18" s="71"/>
      <c r="K18" s="71"/>
      <c r="L18" s="71"/>
      <c r="M18" s="71"/>
      <c r="N18" s="71"/>
      <c r="O18" s="71"/>
      <c r="P18" s="71"/>
      <c r="Q18" s="71"/>
      <c r="R18" s="71"/>
      <c r="S18" s="71"/>
      <c r="T18" s="71"/>
      <c r="U18" s="63"/>
    </row>
    <row r="19" spans="1:22" x14ac:dyDescent="0.35">
      <c r="A19" s="110" t="s">
        <v>119</v>
      </c>
      <c r="B19" s="71"/>
      <c r="C19" s="71"/>
      <c r="D19" s="71"/>
      <c r="E19" s="71"/>
      <c r="F19" s="71"/>
      <c r="G19" s="71"/>
      <c r="H19" s="71"/>
      <c r="I19" s="71"/>
      <c r="J19" s="71"/>
      <c r="K19" s="71"/>
      <c r="L19" s="71"/>
      <c r="M19" s="71"/>
      <c r="N19" s="71"/>
      <c r="O19" s="71"/>
      <c r="P19" s="71"/>
      <c r="Q19" s="71"/>
      <c r="R19" s="71"/>
      <c r="S19" s="71"/>
      <c r="T19" s="71"/>
      <c r="U19" s="63"/>
    </row>
    <row r="20" spans="1:22" ht="48" customHeight="1" x14ac:dyDescent="0.35">
      <c r="A20" s="207" t="str">
        <f>IF(OR(B20&lt;&gt;"", C20&lt;&gt;"", D20&lt;&gt;"", E20&lt;&gt;"", F20&lt;&gt;"", G20&lt;&gt;"", H20&lt;&gt;"", I20&lt;&gt;"", J20&lt;&gt;"", K20&lt;&gt;"", L20&lt;&gt;"", M20&lt;&gt;"", N20&lt;&gt;"", O20&lt;&gt;"", P20&lt;&gt;"", Q20&lt;&gt;"", R20&lt;&gt;"", S20&lt;&gt;"", T20&lt;&gt;""),"WARNING: Totals by payer (19.1-19.6) do not add up to total telephone visits (#19). Please check totals or explain in comments why they don't add up.","")</f>
        <v/>
      </c>
      <c r="B20" s="176" t="str">
        <f>IF(AND(B13&lt;&gt;"", SUM(B14:B19)&gt;0,B13&lt;&gt;SUM(B14:B19)), "Please check totals", "")</f>
        <v/>
      </c>
      <c r="C20" s="177" t="str">
        <f t="shared" ref="C20:T20" si="1">IF(AND(C13&lt;&gt;"", SUM(C14:C19)&gt;0,C13&lt;&gt;SUM(C14:C19)), "Please check totals", "")</f>
        <v/>
      </c>
      <c r="D20" s="177" t="str">
        <f t="shared" si="1"/>
        <v/>
      </c>
      <c r="E20" s="177" t="str">
        <f t="shared" si="1"/>
        <v/>
      </c>
      <c r="F20" s="177" t="str">
        <f t="shared" si="1"/>
        <v/>
      </c>
      <c r="G20" s="177" t="str">
        <f t="shared" si="1"/>
        <v/>
      </c>
      <c r="H20" s="177" t="str">
        <f t="shared" si="1"/>
        <v/>
      </c>
      <c r="I20" s="177" t="str">
        <f t="shared" si="1"/>
        <v/>
      </c>
      <c r="J20" s="177" t="str">
        <f t="shared" si="1"/>
        <v/>
      </c>
      <c r="K20" s="177" t="str">
        <f t="shared" si="1"/>
        <v/>
      </c>
      <c r="L20" s="177" t="str">
        <f t="shared" si="1"/>
        <v/>
      </c>
      <c r="M20" s="177" t="str">
        <f t="shared" si="1"/>
        <v/>
      </c>
      <c r="N20" s="177" t="str">
        <f t="shared" si="1"/>
        <v/>
      </c>
      <c r="O20" s="177" t="str">
        <f t="shared" si="1"/>
        <v/>
      </c>
      <c r="P20" s="177" t="str">
        <f t="shared" si="1"/>
        <v/>
      </c>
      <c r="Q20" s="177" t="str">
        <f t="shared" si="1"/>
        <v/>
      </c>
      <c r="R20" s="177" t="str">
        <f t="shared" si="1"/>
        <v/>
      </c>
      <c r="S20" s="177" t="str">
        <f t="shared" si="1"/>
        <v/>
      </c>
      <c r="T20" s="178" t="str">
        <f t="shared" si="1"/>
        <v/>
      </c>
      <c r="U20" s="63"/>
    </row>
    <row r="21" spans="1:22" ht="63" customHeight="1" x14ac:dyDescent="0.35">
      <c r="A21" s="111" t="s">
        <v>206</v>
      </c>
      <c r="B21" s="72"/>
      <c r="C21" s="72"/>
      <c r="D21" s="72"/>
      <c r="E21" s="72"/>
      <c r="F21" s="72"/>
      <c r="G21" s="72"/>
      <c r="H21" s="72"/>
      <c r="I21" s="72"/>
      <c r="J21" s="72"/>
      <c r="K21" s="72"/>
      <c r="L21" s="72"/>
      <c r="M21" s="72"/>
      <c r="N21" s="72"/>
      <c r="O21" s="72"/>
      <c r="P21" s="72"/>
      <c r="Q21" s="72"/>
      <c r="R21" s="72"/>
      <c r="S21" s="72"/>
      <c r="T21" s="72"/>
      <c r="U21" s="64"/>
    </row>
    <row r="22" spans="1:22" x14ac:dyDescent="0.35">
      <c r="A22" s="112" t="s">
        <v>30</v>
      </c>
      <c r="B22" s="72"/>
      <c r="C22" s="72"/>
      <c r="D22" s="72"/>
      <c r="E22" s="72"/>
      <c r="F22" s="72"/>
      <c r="G22" s="72"/>
      <c r="H22" s="72"/>
      <c r="I22" s="72"/>
      <c r="J22" s="72"/>
      <c r="K22" s="72"/>
      <c r="L22" s="72"/>
      <c r="M22" s="72"/>
      <c r="N22" s="72"/>
      <c r="O22" s="72"/>
      <c r="P22" s="72"/>
      <c r="Q22" s="72"/>
      <c r="R22" s="72"/>
      <c r="S22" s="72"/>
      <c r="T22" s="72"/>
      <c r="U22" s="64"/>
    </row>
    <row r="23" spans="1:22" x14ac:dyDescent="0.35">
      <c r="A23" s="112" t="s">
        <v>120</v>
      </c>
      <c r="B23" s="72"/>
      <c r="C23" s="72"/>
      <c r="D23" s="72"/>
      <c r="E23" s="72"/>
      <c r="F23" s="72"/>
      <c r="G23" s="72"/>
      <c r="H23" s="72"/>
      <c r="I23" s="72"/>
      <c r="J23" s="72"/>
      <c r="K23" s="72"/>
      <c r="L23" s="72"/>
      <c r="M23" s="72"/>
      <c r="N23" s="72"/>
      <c r="O23" s="72"/>
      <c r="P23" s="72"/>
      <c r="Q23" s="72"/>
      <c r="R23" s="72"/>
      <c r="S23" s="72"/>
      <c r="T23" s="72"/>
      <c r="U23" s="64"/>
    </row>
    <row r="24" spans="1:22" x14ac:dyDescent="0.35">
      <c r="A24" s="112" t="s">
        <v>121</v>
      </c>
      <c r="B24" s="72"/>
      <c r="C24" s="72"/>
      <c r="D24" s="72"/>
      <c r="E24" s="72"/>
      <c r="F24" s="72"/>
      <c r="G24" s="72"/>
      <c r="H24" s="72"/>
      <c r="I24" s="72"/>
      <c r="J24" s="72"/>
      <c r="K24" s="72"/>
      <c r="L24" s="72"/>
      <c r="M24" s="72"/>
      <c r="N24" s="72"/>
      <c r="O24" s="72"/>
      <c r="P24" s="72"/>
      <c r="Q24" s="72"/>
      <c r="R24" s="72"/>
      <c r="S24" s="72"/>
      <c r="T24" s="72"/>
      <c r="U24" s="64"/>
    </row>
    <row r="25" spans="1:22" x14ac:dyDescent="0.35">
      <c r="A25" s="112" t="s">
        <v>122</v>
      </c>
      <c r="B25" s="72"/>
      <c r="C25" s="72"/>
      <c r="D25" s="72"/>
      <c r="E25" s="72"/>
      <c r="F25" s="72"/>
      <c r="G25" s="72"/>
      <c r="H25" s="72"/>
      <c r="I25" s="72"/>
      <c r="J25" s="72"/>
      <c r="K25" s="72"/>
      <c r="L25" s="72"/>
      <c r="M25" s="72"/>
      <c r="N25" s="72"/>
      <c r="O25" s="72"/>
      <c r="P25" s="72"/>
      <c r="Q25" s="72"/>
      <c r="R25" s="72"/>
      <c r="S25" s="72"/>
      <c r="T25" s="72"/>
      <c r="U25" s="64"/>
    </row>
    <row r="26" spans="1:22" x14ac:dyDescent="0.35">
      <c r="A26" s="112" t="s">
        <v>31</v>
      </c>
      <c r="B26" s="72"/>
      <c r="C26" s="72"/>
      <c r="D26" s="72"/>
      <c r="E26" s="72"/>
      <c r="F26" s="72"/>
      <c r="G26" s="72"/>
      <c r="H26" s="72"/>
      <c r="I26" s="72"/>
      <c r="J26" s="72"/>
      <c r="K26" s="72"/>
      <c r="L26" s="72"/>
      <c r="M26" s="72"/>
      <c r="N26" s="72"/>
      <c r="O26" s="72"/>
      <c r="P26" s="72"/>
      <c r="Q26" s="72"/>
      <c r="R26" s="72"/>
      <c r="S26" s="72"/>
      <c r="T26" s="72"/>
      <c r="U26" s="64"/>
    </row>
    <row r="27" spans="1:22" x14ac:dyDescent="0.35">
      <c r="A27" s="112" t="s">
        <v>32</v>
      </c>
      <c r="B27" s="72"/>
      <c r="C27" s="72"/>
      <c r="D27" s="72"/>
      <c r="E27" s="72"/>
      <c r="F27" s="72"/>
      <c r="G27" s="72"/>
      <c r="H27" s="72"/>
      <c r="I27" s="72"/>
      <c r="J27" s="72"/>
      <c r="K27" s="72"/>
      <c r="L27" s="72"/>
      <c r="M27" s="72"/>
      <c r="N27" s="72"/>
      <c r="O27" s="72"/>
      <c r="P27" s="72"/>
      <c r="Q27" s="72"/>
      <c r="R27" s="72"/>
      <c r="S27" s="72"/>
      <c r="T27" s="72"/>
      <c r="U27" s="64"/>
    </row>
    <row r="28" spans="1:22" ht="48" customHeight="1" x14ac:dyDescent="0.35">
      <c r="A28" s="208" t="str">
        <f>IF(OR(B28&lt;&gt;"", C28&lt;&gt;"", D28&lt;&gt;"", E28&lt;&gt;"", F28&lt;&gt;"", G28&lt;&gt;"", H28&lt;&gt;"", I28&lt;&gt;"", J28&lt;&gt;"", K28&lt;&gt;"", L28&lt;&gt;"", M28&lt;&gt;"", N28&lt;&gt;"", O28&lt;&gt;"", P28&lt;&gt;"", Q28&lt;&gt;"", R28&lt;&gt;"", S28&lt;&gt;"", T28&lt;&gt;""),"WARNING: Totals by payer (20.1-20.6) do not add up to total telephone visits (#20). Please check totals or explain in comments why they don't add up.","")</f>
        <v/>
      </c>
      <c r="B28" s="179" t="str">
        <f>IF(AND(B21&lt;&gt;"", SUM(B22:B27)&gt;0,B21&lt;&gt;SUM(B22:B27)), "Please check totals", "")</f>
        <v/>
      </c>
      <c r="C28" s="180" t="str">
        <f t="shared" ref="C28:T28" si="2">IF(AND(C21&lt;&gt;"", SUM(C22:C27)&gt;0,C21&lt;&gt;SUM(C22:C27)), "Please check totals", "")</f>
        <v/>
      </c>
      <c r="D28" s="180" t="str">
        <f t="shared" si="2"/>
        <v/>
      </c>
      <c r="E28" s="180" t="str">
        <f t="shared" si="2"/>
        <v/>
      </c>
      <c r="F28" s="180" t="str">
        <f t="shared" si="2"/>
        <v/>
      </c>
      <c r="G28" s="180" t="str">
        <f t="shared" si="2"/>
        <v/>
      </c>
      <c r="H28" s="180" t="str">
        <f t="shared" si="2"/>
        <v/>
      </c>
      <c r="I28" s="180" t="str">
        <f t="shared" si="2"/>
        <v/>
      </c>
      <c r="J28" s="180" t="str">
        <f t="shared" si="2"/>
        <v/>
      </c>
      <c r="K28" s="180" t="str">
        <f t="shared" si="2"/>
        <v/>
      </c>
      <c r="L28" s="180" t="str">
        <f t="shared" si="2"/>
        <v/>
      </c>
      <c r="M28" s="180" t="str">
        <f t="shared" si="2"/>
        <v/>
      </c>
      <c r="N28" s="180" t="str">
        <f t="shared" si="2"/>
        <v/>
      </c>
      <c r="O28" s="180" t="str">
        <f t="shared" si="2"/>
        <v/>
      </c>
      <c r="P28" s="180" t="str">
        <f t="shared" si="2"/>
        <v/>
      </c>
      <c r="Q28" s="180" t="str">
        <f t="shared" si="2"/>
        <v/>
      </c>
      <c r="R28" s="180" t="str">
        <f t="shared" si="2"/>
        <v/>
      </c>
      <c r="S28" s="180" t="str">
        <f t="shared" si="2"/>
        <v/>
      </c>
      <c r="T28" s="181" t="str">
        <f t="shared" si="2"/>
        <v/>
      </c>
      <c r="U28" s="64"/>
    </row>
    <row r="29" spans="1:22" s="134" customFormat="1" ht="48" customHeight="1" x14ac:dyDescent="0.35">
      <c r="A29" s="154" t="str">
        <f>IF(OR(B29&lt;&gt;"", C29&lt;&gt;"", D29&lt;&gt;"", E29&lt;&gt;"", F29&lt;&gt;"", G29&lt;&gt;"", H29&lt;&gt;"", I29&lt;&gt;"", J29&lt;&gt;"", K29&lt;&gt;"", L29&lt;&gt;"", M29&lt;&gt;"", N29&lt;&gt;"", O29&lt;&gt;"", P29&lt;&gt;"", Q29&lt;&gt;"", R29&lt;&gt;"", S29&lt;&gt;"", T29&lt;&gt;""),"WARNING: Total in-person, telephone and video visits (#18, #19, #20) do not add up to total visits (#17). Please check totals or explain in comments why they don't add up.","")</f>
        <v/>
      </c>
      <c r="B29" s="233" t="str">
        <f>IF(AND(B4&lt;&gt;"", B5&lt;&gt;"", B13&lt;&gt;"", B21&lt;&gt;"", B4&lt;&gt;(B5+B13+B21)), "Please check totals", "")</f>
        <v/>
      </c>
      <c r="C29" s="234" t="str">
        <f t="shared" ref="C29:T29" si="3">IF(AND(C4&lt;&gt;"", C5&lt;&gt;"", C13&lt;&gt;"", C21&lt;&gt;"", C4&lt;&gt;(C5+C13+C21)), "Please check totals", "")</f>
        <v/>
      </c>
      <c r="D29" s="234" t="str">
        <f t="shared" si="3"/>
        <v/>
      </c>
      <c r="E29" s="234" t="str">
        <f t="shared" si="3"/>
        <v/>
      </c>
      <c r="F29" s="234" t="str">
        <f>IF(AND(F4&lt;&gt;"", F5&lt;&gt;"", F13&lt;&gt;"", F21&lt;&gt;"", F4&lt;&gt;(F5+F13+F21)), "Please check totals", "")</f>
        <v/>
      </c>
      <c r="G29" s="234" t="str">
        <f t="shared" si="3"/>
        <v/>
      </c>
      <c r="H29" s="234" t="str">
        <f t="shared" si="3"/>
        <v/>
      </c>
      <c r="I29" s="234" t="str">
        <f t="shared" si="3"/>
        <v/>
      </c>
      <c r="J29" s="234" t="str">
        <f t="shared" si="3"/>
        <v/>
      </c>
      <c r="K29" s="234" t="str">
        <f t="shared" si="3"/>
        <v/>
      </c>
      <c r="L29" s="234" t="str">
        <f t="shared" si="3"/>
        <v/>
      </c>
      <c r="M29" s="234" t="str">
        <f t="shared" si="3"/>
        <v/>
      </c>
      <c r="N29" s="234" t="str">
        <f t="shared" si="3"/>
        <v/>
      </c>
      <c r="O29" s="234" t="str">
        <f t="shared" si="3"/>
        <v/>
      </c>
      <c r="P29" s="234" t="str">
        <f t="shared" si="3"/>
        <v/>
      </c>
      <c r="Q29" s="234" t="str">
        <f t="shared" si="3"/>
        <v/>
      </c>
      <c r="R29" s="234" t="str">
        <f t="shared" si="3"/>
        <v/>
      </c>
      <c r="S29" s="234" t="str">
        <f t="shared" si="3"/>
        <v/>
      </c>
      <c r="T29" s="235" t="str">
        <f t="shared" si="3"/>
        <v/>
      </c>
      <c r="U29" s="132"/>
      <c r="V29" s="133"/>
    </row>
    <row r="30" spans="1:22" s="37" customFormat="1" ht="27" customHeight="1" x14ac:dyDescent="0.5">
      <c r="A30" s="104" t="s">
        <v>4</v>
      </c>
      <c r="B30" s="104"/>
      <c r="C30" s="104"/>
      <c r="D30" s="104"/>
      <c r="E30" s="104"/>
      <c r="F30" s="104"/>
      <c r="G30" s="104"/>
      <c r="H30" s="104"/>
      <c r="I30" s="104"/>
      <c r="J30" s="104"/>
      <c r="K30" s="104"/>
      <c r="L30" s="104"/>
      <c r="M30" s="104"/>
      <c r="N30" s="104"/>
      <c r="O30" s="104"/>
      <c r="P30" s="104"/>
      <c r="Q30" s="104"/>
      <c r="R30" s="104"/>
      <c r="S30" s="104"/>
      <c r="T30" s="105"/>
      <c r="U30" s="46"/>
      <c r="V30" s="36"/>
    </row>
    <row r="31" spans="1:22" s="7" customFormat="1" ht="62" x14ac:dyDescent="0.35">
      <c r="A31" s="122" t="s">
        <v>207</v>
      </c>
      <c r="B31" s="99"/>
      <c r="C31" s="99"/>
      <c r="D31" s="99"/>
      <c r="E31" s="99"/>
      <c r="F31" s="99"/>
      <c r="G31" s="99"/>
      <c r="H31" s="99"/>
      <c r="I31" s="99"/>
      <c r="J31" s="99"/>
      <c r="K31" s="99"/>
      <c r="L31" s="99"/>
      <c r="M31" s="99"/>
      <c r="N31" s="99"/>
      <c r="O31" s="99"/>
      <c r="P31" s="99"/>
      <c r="Q31" s="99"/>
      <c r="R31" s="99"/>
      <c r="S31" s="99"/>
      <c r="T31" s="99"/>
      <c r="U31" s="65"/>
      <c r="V31" s="29"/>
    </row>
    <row r="32" spans="1:22" s="7" customFormat="1" ht="62" x14ac:dyDescent="0.35">
      <c r="A32" s="122" t="s">
        <v>123</v>
      </c>
      <c r="B32" s="99"/>
      <c r="C32" s="99"/>
      <c r="D32" s="99"/>
      <c r="E32" s="99"/>
      <c r="F32" s="99"/>
      <c r="G32" s="99"/>
      <c r="H32" s="99"/>
      <c r="I32" s="99"/>
      <c r="J32" s="99"/>
      <c r="K32" s="99"/>
      <c r="L32" s="99"/>
      <c r="M32" s="99"/>
      <c r="N32" s="99"/>
      <c r="O32" s="99"/>
      <c r="P32" s="99"/>
      <c r="Q32" s="99"/>
      <c r="R32" s="99"/>
      <c r="S32" s="99"/>
      <c r="T32" s="99"/>
      <c r="U32" s="65"/>
      <c r="V32" s="29"/>
    </row>
    <row r="33" spans="1:21" ht="78" customHeight="1" x14ac:dyDescent="0.35">
      <c r="A33" s="123" t="s">
        <v>124</v>
      </c>
      <c r="B33" s="73"/>
      <c r="C33" s="73"/>
      <c r="D33" s="73"/>
      <c r="E33" s="73"/>
      <c r="F33" s="73"/>
      <c r="G33" s="73"/>
      <c r="H33" s="73"/>
      <c r="I33" s="73"/>
      <c r="J33" s="73"/>
      <c r="K33" s="73"/>
      <c r="L33" s="73"/>
      <c r="M33" s="73"/>
      <c r="N33" s="73"/>
      <c r="O33" s="73"/>
      <c r="P33" s="73"/>
      <c r="Q33" s="73"/>
      <c r="R33" s="73"/>
      <c r="S33" s="73"/>
      <c r="T33" s="73"/>
      <c r="U33" s="66"/>
    </row>
    <row r="34" spans="1:21" x14ac:dyDescent="0.35">
      <c r="A34" s="124" t="s">
        <v>125</v>
      </c>
      <c r="B34" s="73"/>
      <c r="C34" s="73"/>
      <c r="D34" s="73"/>
      <c r="E34" s="73"/>
      <c r="F34" s="73"/>
      <c r="G34" s="73"/>
      <c r="H34" s="73"/>
      <c r="I34" s="73"/>
      <c r="J34" s="73"/>
      <c r="K34" s="73"/>
      <c r="L34" s="73"/>
      <c r="M34" s="73"/>
      <c r="N34" s="73"/>
      <c r="O34" s="73"/>
      <c r="P34" s="73"/>
      <c r="Q34" s="73"/>
      <c r="R34" s="73"/>
      <c r="S34" s="73"/>
      <c r="T34" s="73"/>
      <c r="U34" s="66"/>
    </row>
    <row r="35" spans="1:21" x14ac:dyDescent="0.35">
      <c r="A35" s="124" t="s">
        <v>126</v>
      </c>
      <c r="B35" s="73"/>
      <c r="C35" s="73"/>
      <c r="D35" s="73"/>
      <c r="E35" s="73"/>
      <c r="F35" s="73"/>
      <c r="G35" s="73"/>
      <c r="H35" s="73"/>
      <c r="I35" s="73"/>
      <c r="J35" s="73"/>
      <c r="K35" s="73"/>
      <c r="L35" s="73"/>
      <c r="M35" s="73"/>
      <c r="N35" s="73"/>
      <c r="O35" s="73"/>
      <c r="P35" s="73"/>
      <c r="Q35" s="73"/>
      <c r="R35" s="73"/>
      <c r="S35" s="73"/>
      <c r="T35" s="73"/>
      <c r="U35" s="66"/>
    </row>
    <row r="36" spans="1:21" x14ac:dyDescent="0.35">
      <c r="A36" s="124" t="s">
        <v>127</v>
      </c>
      <c r="B36" s="73"/>
      <c r="C36" s="73"/>
      <c r="D36" s="73"/>
      <c r="E36" s="73"/>
      <c r="F36" s="73"/>
      <c r="G36" s="73"/>
      <c r="H36" s="73"/>
      <c r="I36" s="73"/>
      <c r="J36" s="73"/>
      <c r="K36" s="73"/>
      <c r="L36" s="73"/>
      <c r="M36" s="73"/>
      <c r="N36" s="73"/>
      <c r="O36" s="73"/>
      <c r="P36" s="73"/>
      <c r="Q36" s="73"/>
      <c r="R36" s="73"/>
      <c r="S36" s="73"/>
      <c r="T36" s="73"/>
      <c r="U36" s="66"/>
    </row>
    <row r="37" spans="1:21" x14ac:dyDescent="0.35">
      <c r="A37" s="124" t="s">
        <v>128</v>
      </c>
      <c r="B37" s="73"/>
      <c r="C37" s="73"/>
      <c r="D37" s="73"/>
      <c r="E37" s="73"/>
      <c r="F37" s="73"/>
      <c r="G37" s="73"/>
      <c r="H37" s="73"/>
      <c r="I37" s="73"/>
      <c r="J37" s="73"/>
      <c r="K37" s="73"/>
      <c r="L37" s="73"/>
      <c r="M37" s="73"/>
      <c r="N37" s="73"/>
      <c r="O37" s="73"/>
      <c r="P37" s="73"/>
      <c r="Q37" s="73"/>
      <c r="R37" s="73"/>
      <c r="S37" s="73"/>
      <c r="T37" s="73"/>
      <c r="U37" s="66"/>
    </row>
    <row r="38" spans="1:21" x14ac:dyDescent="0.35">
      <c r="A38" s="124" t="s">
        <v>129</v>
      </c>
      <c r="B38" s="73"/>
      <c r="C38" s="73"/>
      <c r="D38" s="73"/>
      <c r="E38" s="73"/>
      <c r="F38" s="73"/>
      <c r="G38" s="73"/>
      <c r="H38" s="73"/>
      <c r="I38" s="73"/>
      <c r="J38" s="73"/>
      <c r="K38" s="73"/>
      <c r="L38" s="73"/>
      <c r="M38" s="73"/>
      <c r="N38" s="73"/>
      <c r="O38" s="73"/>
      <c r="P38" s="73"/>
      <c r="Q38" s="73"/>
      <c r="R38" s="73"/>
      <c r="S38" s="73"/>
      <c r="T38" s="73"/>
      <c r="U38" s="66"/>
    </row>
    <row r="39" spans="1:21" x14ac:dyDescent="0.35">
      <c r="A39" s="124" t="s">
        <v>130</v>
      </c>
      <c r="B39" s="73"/>
      <c r="C39" s="73"/>
      <c r="D39" s="73"/>
      <c r="E39" s="73"/>
      <c r="F39" s="73"/>
      <c r="G39" s="73"/>
      <c r="H39" s="73"/>
      <c r="I39" s="73"/>
      <c r="J39" s="73"/>
      <c r="K39" s="73"/>
      <c r="L39" s="73"/>
      <c r="M39" s="73"/>
      <c r="N39" s="73"/>
      <c r="O39" s="73"/>
      <c r="P39" s="73"/>
      <c r="Q39" s="73"/>
      <c r="R39" s="73"/>
      <c r="S39" s="73"/>
      <c r="T39" s="73"/>
      <c r="U39" s="66"/>
    </row>
    <row r="40" spans="1:21" x14ac:dyDescent="0.35">
      <c r="A40" s="113"/>
      <c r="B40" s="114"/>
      <c r="C40" s="114"/>
      <c r="D40" s="114"/>
      <c r="E40" s="114"/>
      <c r="F40" s="114"/>
      <c r="G40" s="114"/>
      <c r="H40" s="114"/>
      <c r="I40" s="114"/>
      <c r="J40" s="114"/>
      <c r="K40" s="114"/>
      <c r="L40" s="114"/>
      <c r="M40" s="114"/>
      <c r="N40" s="114"/>
      <c r="O40" s="114"/>
      <c r="P40" s="114"/>
      <c r="Q40" s="114"/>
      <c r="R40" s="114"/>
      <c r="S40" s="114"/>
      <c r="T40" s="114"/>
      <c r="U40" s="67"/>
    </row>
    <row r="41" spans="1:21" x14ac:dyDescent="0.35">
      <c r="A41" s="124" t="s">
        <v>131</v>
      </c>
      <c r="B41" s="73"/>
      <c r="C41" s="73"/>
      <c r="D41" s="73"/>
      <c r="E41" s="73"/>
      <c r="F41" s="73"/>
      <c r="G41" s="73"/>
      <c r="H41" s="73"/>
      <c r="I41" s="73"/>
      <c r="J41" s="73"/>
      <c r="K41" s="73"/>
      <c r="L41" s="73"/>
      <c r="M41" s="73"/>
      <c r="N41" s="73"/>
      <c r="O41" s="73"/>
      <c r="P41" s="73"/>
      <c r="Q41" s="73"/>
      <c r="R41" s="73"/>
      <c r="S41" s="73"/>
      <c r="T41" s="73"/>
      <c r="U41" s="66"/>
    </row>
    <row r="42" spans="1:21" x14ac:dyDescent="0.35">
      <c r="A42" s="124" t="s">
        <v>132</v>
      </c>
      <c r="B42" s="73"/>
      <c r="C42" s="73"/>
      <c r="D42" s="73"/>
      <c r="E42" s="73"/>
      <c r="F42" s="73"/>
      <c r="G42" s="73"/>
      <c r="H42" s="73"/>
      <c r="I42" s="73"/>
      <c r="J42" s="73"/>
      <c r="K42" s="73"/>
      <c r="L42" s="73"/>
      <c r="M42" s="73"/>
      <c r="N42" s="73"/>
      <c r="O42" s="73"/>
      <c r="P42" s="73"/>
      <c r="Q42" s="73"/>
      <c r="R42" s="73"/>
      <c r="S42" s="73"/>
      <c r="T42" s="73"/>
      <c r="U42" s="66"/>
    </row>
    <row r="43" spans="1:21" x14ac:dyDescent="0.35">
      <c r="A43" s="124" t="s">
        <v>133</v>
      </c>
      <c r="B43" s="73"/>
      <c r="C43" s="73"/>
      <c r="D43" s="73"/>
      <c r="E43" s="73"/>
      <c r="F43" s="73"/>
      <c r="G43" s="73"/>
      <c r="H43" s="73"/>
      <c r="I43" s="73"/>
      <c r="J43" s="73"/>
      <c r="K43" s="73"/>
      <c r="L43" s="73"/>
      <c r="M43" s="73"/>
      <c r="N43" s="73"/>
      <c r="O43" s="73"/>
      <c r="P43" s="73"/>
      <c r="Q43" s="73"/>
      <c r="R43" s="73"/>
      <c r="S43" s="73"/>
      <c r="T43" s="73"/>
      <c r="U43" s="66"/>
    </row>
    <row r="44" spans="1:21" x14ac:dyDescent="0.35">
      <c r="A44" s="113"/>
      <c r="B44" s="114"/>
      <c r="C44" s="114"/>
      <c r="D44" s="114"/>
      <c r="E44" s="114"/>
      <c r="F44" s="114"/>
      <c r="G44" s="114"/>
      <c r="H44" s="114"/>
      <c r="I44" s="114"/>
      <c r="J44" s="114"/>
      <c r="K44" s="114"/>
      <c r="L44" s="114"/>
      <c r="M44" s="114"/>
      <c r="N44" s="114"/>
      <c r="O44" s="114"/>
      <c r="P44" s="114"/>
      <c r="Q44" s="114"/>
      <c r="R44" s="114"/>
      <c r="S44" s="114"/>
      <c r="T44" s="115"/>
      <c r="U44" s="66"/>
    </row>
    <row r="45" spans="1:21" x14ac:dyDescent="0.35">
      <c r="A45" s="124" t="s">
        <v>134</v>
      </c>
      <c r="B45" s="73"/>
      <c r="C45" s="73"/>
      <c r="D45" s="73"/>
      <c r="E45" s="73"/>
      <c r="F45" s="73"/>
      <c r="G45" s="73"/>
      <c r="H45" s="73"/>
      <c r="I45" s="73"/>
      <c r="J45" s="73"/>
      <c r="K45" s="73"/>
      <c r="L45" s="73"/>
      <c r="M45" s="73"/>
      <c r="N45" s="73"/>
      <c r="O45" s="73"/>
      <c r="P45" s="73"/>
      <c r="Q45" s="73"/>
      <c r="R45" s="73"/>
      <c r="S45" s="73"/>
      <c r="T45" s="73"/>
      <c r="U45" s="66"/>
    </row>
    <row r="46" spans="1:21" x14ac:dyDescent="0.35">
      <c r="A46" s="124" t="s">
        <v>135</v>
      </c>
      <c r="B46" s="73"/>
      <c r="C46" s="73"/>
      <c r="D46" s="73"/>
      <c r="E46" s="73"/>
      <c r="F46" s="73"/>
      <c r="G46" s="73"/>
      <c r="H46" s="73"/>
      <c r="I46" s="73"/>
      <c r="J46" s="73"/>
      <c r="K46" s="73"/>
      <c r="L46" s="73"/>
      <c r="M46" s="73"/>
      <c r="N46" s="73"/>
      <c r="O46" s="73"/>
      <c r="P46" s="73"/>
      <c r="Q46" s="73"/>
      <c r="R46" s="73"/>
      <c r="S46" s="73"/>
      <c r="T46" s="73"/>
      <c r="U46" s="66"/>
    </row>
    <row r="47" spans="1:21" x14ac:dyDescent="0.35">
      <c r="A47" s="124" t="s">
        <v>136</v>
      </c>
      <c r="B47" s="73"/>
      <c r="C47" s="73"/>
      <c r="D47" s="73"/>
      <c r="E47" s="73"/>
      <c r="F47" s="73"/>
      <c r="G47" s="73"/>
      <c r="H47" s="73"/>
      <c r="I47" s="73"/>
      <c r="J47" s="73"/>
      <c r="K47" s="73"/>
      <c r="L47" s="73"/>
      <c r="M47" s="73"/>
      <c r="N47" s="73"/>
      <c r="O47" s="73"/>
      <c r="P47" s="73"/>
      <c r="Q47" s="73"/>
      <c r="R47" s="73"/>
      <c r="S47" s="73"/>
      <c r="T47" s="73"/>
      <c r="U47" s="66"/>
    </row>
    <row r="48" spans="1:21" x14ac:dyDescent="0.35">
      <c r="A48" s="124" t="s">
        <v>137</v>
      </c>
      <c r="B48" s="73"/>
      <c r="C48" s="73"/>
      <c r="D48" s="73"/>
      <c r="E48" s="73"/>
      <c r="F48" s="73"/>
      <c r="G48" s="73"/>
      <c r="H48" s="73"/>
      <c r="I48" s="73"/>
      <c r="J48" s="73"/>
      <c r="K48" s="73"/>
      <c r="L48" s="73"/>
      <c r="M48" s="73"/>
      <c r="N48" s="73"/>
      <c r="O48" s="73"/>
      <c r="P48" s="73"/>
      <c r="Q48" s="73"/>
      <c r="R48" s="73"/>
      <c r="S48" s="73"/>
      <c r="T48" s="73"/>
      <c r="U48" s="66"/>
    </row>
    <row r="49" spans="1:21" x14ac:dyDescent="0.35">
      <c r="A49" s="113"/>
      <c r="B49" s="114"/>
      <c r="C49" s="114"/>
      <c r="D49" s="114"/>
      <c r="E49" s="114"/>
      <c r="F49" s="114"/>
      <c r="G49" s="114"/>
      <c r="H49" s="114"/>
      <c r="I49" s="114"/>
      <c r="J49" s="114"/>
      <c r="K49" s="114"/>
      <c r="L49" s="114"/>
      <c r="M49" s="114"/>
      <c r="N49" s="114"/>
      <c r="O49" s="114"/>
      <c r="P49" s="114"/>
      <c r="Q49" s="114"/>
      <c r="R49" s="114"/>
      <c r="S49" s="114"/>
      <c r="T49" s="115"/>
      <c r="U49" s="66"/>
    </row>
    <row r="50" spans="1:21" x14ac:dyDescent="0.35">
      <c r="A50" s="124" t="s">
        <v>138</v>
      </c>
      <c r="B50" s="73"/>
      <c r="C50" s="73"/>
      <c r="D50" s="73"/>
      <c r="E50" s="73"/>
      <c r="F50" s="73"/>
      <c r="G50" s="73"/>
      <c r="H50" s="73"/>
      <c r="I50" s="73"/>
      <c r="J50" s="73"/>
      <c r="K50" s="73"/>
      <c r="L50" s="73"/>
      <c r="M50" s="73"/>
      <c r="N50" s="73"/>
      <c r="O50" s="73"/>
      <c r="P50" s="73"/>
      <c r="Q50" s="73"/>
      <c r="R50" s="73"/>
      <c r="S50" s="73"/>
      <c r="T50" s="73"/>
      <c r="U50" s="66"/>
    </row>
    <row r="51" spans="1:21" x14ac:dyDescent="0.35">
      <c r="A51" s="124" t="s">
        <v>139</v>
      </c>
      <c r="B51" s="73"/>
      <c r="C51" s="73"/>
      <c r="D51" s="73"/>
      <c r="E51" s="73"/>
      <c r="F51" s="73"/>
      <c r="G51" s="73"/>
      <c r="H51" s="73"/>
      <c r="I51" s="73"/>
      <c r="J51" s="73"/>
      <c r="K51" s="73"/>
      <c r="L51" s="73"/>
      <c r="M51" s="73"/>
      <c r="N51" s="73"/>
      <c r="O51" s="73"/>
      <c r="P51" s="73"/>
      <c r="Q51" s="73"/>
      <c r="R51" s="73"/>
      <c r="S51" s="73"/>
      <c r="T51" s="73"/>
      <c r="U51" s="66"/>
    </row>
    <row r="52" spans="1:21" x14ac:dyDescent="0.35">
      <c r="A52" s="113"/>
      <c r="B52" s="114"/>
      <c r="C52" s="114"/>
      <c r="D52" s="114"/>
      <c r="E52" s="114"/>
      <c r="F52" s="114"/>
      <c r="G52" s="114"/>
      <c r="H52" s="114"/>
      <c r="I52" s="114"/>
      <c r="J52" s="114"/>
      <c r="K52" s="114"/>
      <c r="L52" s="114"/>
      <c r="M52" s="114"/>
      <c r="N52" s="114"/>
      <c r="O52" s="114"/>
      <c r="P52" s="114"/>
      <c r="Q52" s="114"/>
      <c r="R52" s="114"/>
      <c r="S52" s="114"/>
      <c r="T52" s="115"/>
      <c r="U52" s="66"/>
    </row>
    <row r="53" spans="1:21" x14ac:dyDescent="0.35">
      <c r="A53" s="124" t="s">
        <v>216</v>
      </c>
      <c r="B53" s="73"/>
      <c r="C53" s="73"/>
      <c r="D53" s="73"/>
      <c r="E53" s="73"/>
      <c r="F53" s="73"/>
      <c r="G53" s="73"/>
      <c r="H53" s="73"/>
      <c r="I53" s="73"/>
      <c r="J53" s="73"/>
      <c r="K53" s="73"/>
      <c r="L53" s="73"/>
      <c r="M53" s="73"/>
      <c r="N53" s="73"/>
      <c r="O53" s="73"/>
      <c r="P53" s="73"/>
      <c r="Q53" s="73"/>
      <c r="R53" s="73"/>
      <c r="S53" s="73"/>
      <c r="T53" s="73"/>
      <c r="U53" s="66"/>
    </row>
    <row r="54" spans="1:21" x14ac:dyDescent="0.35">
      <c r="A54" s="124" t="s">
        <v>217</v>
      </c>
      <c r="B54" s="73"/>
      <c r="C54" s="73"/>
      <c r="D54" s="73"/>
      <c r="E54" s="73"/>
      <c r="F54" s="73"/>
      <c r="G54" s="73"/>
      <c r="H54" s="73"/>
      <c r="I54" s="73"/>
      <c r="J54" s="73"/>
      <c r="K54" s="73"/>
      <c r="L54" s="73"/>
      <c r="M54" s="73"/>
      <c r="N54" s="73"/>
      <c r="O54" s="73"/>
      <c r="P54" s="73"/>
      <c r="Q54" s="73"/>
      <c r="R54" s="73"/>
      <c r="S54" s="73"/>
      <c r="T54" s="73"/>
      <c r="U54" s="66"/>
    </row>
    <row r="55" spans="1:21" ht="63" customHeight="1" x14ac:dyDescent="0.35">
      <c r="A55" s="209" t="str">
        <f>IF(OR(B55&lt;&gt;"", C55&lt;&gt;"", D55&lt;&gt;"", E55&lt;&gt;"", F55&lt;&gt;"", G55&lt;&gt;"", H55&lt;&gt;"", I55&lt;&gt;"", J55&lt;&gt;"", K55&lt;&gt;"", L55&lt;&gt;"", M55&lt;&gt;"", N55&lt;&gt;"", O55&lt;&gt;"", P55&lt;&gt;"", Q55&lt;&gt;"", R55&lt;&gt;"", S55&lt;&gt;"", T55&lt;&gt;""),"WARNING: Total numbers for unique patients (#23), patients by race (23.1-23.6), ethnicity (23.7-23.9), age (23.10-23.13), gender (23.14-23.15) or language (23.16-23.17) do not line up. Please check totals or explain in comments why they don’t line up.","")</f>
        <v/>
      </c>
      <c r="B55" s="182" t="str">
        <f>IF(AND(SUM(B34:B39)&gt;0, SUM(B41:B43)&gt;0, SUM(B45:B48)&gt;0, SUM(B50:B51)&gt;0, SUM(B53:B54)&gt;0, OR(SUM(B34:B39)&lt;&gt;B33, SUM(B34:B39)&lt;&gt;SUM(B41:B43), SUM(B34:B39)&lt;&gt;SUM(B45:B48), SUM(B34:B39)&lt;&gt;SUM(B50:B51), SUM(B34:B39)&lt;&gt;SUM(B53:B54))), "Please check totals", "")</f>
        <v/>
      </c>
      <c r="C55" s="183" t="str">
        <f t="shared" ref="C55:T55" si="4">IF(AND(SUM(C34:C39)&gt;0, SUM(C41:C43)&gt;0, SUM(C45:C48)&gt;0, SUM(C50:C51)&gt;0, SUM(C53:C54)&gt;0, OR(SUM(C34:C39)&lt;&gt;C33, SUM(C34:C39)&lt;&gt;SUM(C41:C43), SUM(C34:C39)&lt;&gt;SUM(C45:C48), SUM(C34:C39)&lt;&gt;SUM(C50:C51), SUM(C34:C39)&lt;&gt;SUM(C53:C54))), "Please check totals", "")</f>
        <v/>
      </c>
      <c r="D55" s="183" t="str">
        <f t="shared" si="4"/>
        <v/>
      </c>
      <c r="E55" s="183" t="str">
        <f t="shared" si="4"/>
        <v/>
      </c>
      <c r="F55" s="183" t="str">
        <f t="shared" si="4"/>
        <v/>
      </c>
      <c r="G55" s="183" t="str">
        <f t="shared" si="4"/>
        <v/>
      </c>
      <c r="H55" s="183" t="str">
        <f t="shared" si="4"/>
        <v/>
      </c>
      <c r="I55" s="183" t="str">
        <f t="shared" si="4"/>
        <v/>
      </c>
      <c r="J55" s="183" t="str">
        <f t="shared" si="4"/>
        <v/>
      </c>
      <c r="K55" s="183" t="str">
        <f t="shared" si="4"/>
        <v/>
      </c>
      <c r="L55" s="183" t="str">
        <f t="shared" si="4"/>
        <v/>
      </c>
      <c r="M55" s="183" t="str">
        <f t="shared" si="4"/>
        <v/>
      </c>
      <c r="N55" s="183" t="str">
        <f t="shared" si="4"/>
        <v/>
      </c>
      <c r="O55" s="183" t="str">
        <f t="shared" si="4"/>
        <v/>
      </c>
      <c r="P55" s="183" t="str">
        <f t="shared" si="4"/>
        <v/>
      </c>
      <c r="Q55" s="183" t="str">
        <f t="shared" si="4"/>
        <v/>
      </c>
      <c r="R55" s="183" t="str">
        <f t="shared" si="4"/>
        <v/>
      </c>
      <c r="S55" s="183" t="str">
        <f t="shared" si="4"/>
        <v/>
      </c>
      <c r="T55" s="184" t="str">
        <f t="shared" si="4"/>
        <v/>
      </c>
      <c r="U55" s="66"/>
    </row>
    <row r="56" spans="1:21" ht="62" x14ac:dyDescent="0.35">
      <c r="A56" s="125" t="s">
        <v>208</v>
      </c>
      <c r="B56" s="74"/>
      <c r="C56" s="74"/>
      <c r="D56" s="74"/>
      <c r="E56" s="74"/>
      <c r="F56" s="74"/>
      <c r="G56" s="74"/>
      <c r="H56" s="74"/>
      <c r="I56" s="74"/>
      <c r="J56" s="74"/>
      <c r="K56" s="74"/>
      <c r="L56" s="74"/>
      <c r="M56" s="74"/>
      <c r="N56" s="74"/>
      <c r="O56" s="74"/>
      <c r="P56" s="74"/>
      <c r="Q56" s="74"/>
      <c r="R56" s="74"/>
      <c r="S56" s="74"/>
      <c r="T56" s="74"/>
      <c r="U56" s="68"/>
    </row>
    <row r="57" spans="1:21" x14ac:dyDescent="0.35">
      <c r="A57" s="126" t="s">
        <v>140</v>
      </c>
      <c r="B57" s="74"/>
      <c r="C57" s="74"/>
      <c r="D57" s="74"/>
      <c r="E57" s="74"/>
      <c r="F57" s="74"/>
      <c r="G57" s="74"/>
      <c r="H57" s="74"/>
      <c r="I57" s="74"/>
      <c r="J57" s="74"/>
      <c r="K57" s="74"/>
      <c r="L57" s="74"/>
      <c r="M57" s="74"/>
      <c r="N57" s="74"/>
      <c r="O57" s="74"/>
      <c r="P57" s="74"/>
      <c r="Q57" s="74"/>
      <c r="R57" s="74"/>
      <c r="S57" s="74"/>
      <c r="T57" s="74"/>
      <c r="U57" s="68"/>
    </row>
    <row r="58" spans="1:21" x14ac:dyDescent="0.35">
      <c r="A58" s="126" t="s">
        <v>141</v>
      </c>
      <c r="B58" s="74"/>
      <c r="C58" s="74"/>
      <c r="D58" s="74"/>
      <c r="E58" s="74"/>
      <c r="F58" s="74"/>
      <c r="G58" s="74"/>
      <c r="H58" s="74"/>
      <c r="I58" s="74"/>
      <c r="J58" s="74"/>
      <c r="K58" s="74"/>
      <c r="L58" s="74"/>
      <c r="M58" s="74"/>
      <c r="N58" s="74"/>
      <c r="O58" s="74"/>
      <c r="P58" s="74"/>
      <c r="Q58" s="74"/>
      <c r="R58" s="74"/>
      <c r="S58" s="74"/>
      <c r="T58" s="74"/>
      <c r="U58" s="68"/>
    </row>
    <row r="59" spans="1:21" x14ac:dyDescent="0.35">
      <c r="A59" s="126" t="s">
        <v>142</v>
      </c>
      <c r="B59" s="74"/>
      <c r="C59" s="74"/>
      <c r="D59" s="74"/>
      <c r="E59" s="74"/>
      <c r="F59" s="74"/>
      <c r="G59" s="74"/>
      <c r="H59" s="74"/>
      <c r="I59" s="74"/>
      <c r="J59" s="74"/>
      <c r="K59" s="74"/>
      <c r="L59" s="74"/>
      <c r="M59" s="74"/>
      <c r="N59" s="74"/>
      <c r="O59" s="74"/>
      <c r="P59" s="74"/>
      <c r="Q59" s="74"/>
      <c r="R59" s="74"/>
      <c r="S59" s="74"/>
      <c r="T59" s="74"/>
      <c r="U59" s="68"/>
    </row>
    <row r="60" spans="1:21" x14ac:dyDescent="0.35">
      <c r="A60" s="126" t="s">
        <v>33</v>
      </c>
      <c r="B60" s="74"/>
      <c r="C60" s="74"/>
      <c r="D60" s="74"/>
      <c r="E60" s="74"/>
      <c r="F60" s="74"/>
      <c r="G60" s="74"/>
      <c r="H60" s="74"/>
      <c r="I60" s="74"/>
      <c r="J60" s="74"/>
      <c r="K60" s="74"/>
      <c r="L60" s="74"/>
      <c r="M60" s="74"/>
      <c r="N60" s="74"/>
      <c r="O60" s="74"/>
      <c r="P60" s="74"/>
      <c r="Q60" s="74"/>
      <c r="R60" s="74"/>
      <c r="S60" s="74"/>
      <c r="T60" s="74"/>
      <c r="U60" s="68"/>
    </row>
    <row r="61" spans="1:21" x14ac:dyDescent="0.35">
      <c r="A61" s="126" t="s">
        <v>143</v>
      </c>
      <c r="B61" s="74"/>
      <c r="C61" s="74"/>
      <c r="D61" s="74"/>
      <c r="E61" s="74"/>
      <c r="F61" s="74"/>
      <c r="G61" s="74"/>
      <c r="H61" s="74"/>
      <c r="I61" s="74"/>
      <c r="J61" s="74"/>
      <c r="K61" s="74"/>
      <c r="L61" s="74"/>
      <c r="M61" s="74"/>
      <c r="N61" s="74"/>
      <c r="O61" s="74"/>
      <c r="P61" s="74"/>
      <c r="Q61" s="74"/>
      <c r="R61" s="74"/>
      <c r="S61" s="74"/>
      <c r="T61" s="74"/>
      <c r="U61" s="68"/>
    </row>
    <row r="62" spans="1:21" x14ac:dyDescent="0.35">
      <c r="A62" s="126" t="s">
        <v>34</v>
      </c>
      <c r="B62" s="74"/>
      <c r="C62" s="74"/>
      <c r="D62" s="74"/>
      <c r="E62" s="74"/>
      <c r="F62" s="74"/>
      <c r="G62" s="74"/>
      <c r="H62" s="74"/>
      <c r="I62" s="74"/>
      <c r="J62" s="74"/>
      <c r="K62" s="74"/>
      <c r="L62" s="74"/>
      <c r="M62" s="74"/>
      <c r="N62" s="74"/>
      <c r="O62" s="74"/>
      <c r="P62" s="74"/>
      <c r="Q62" s="74"/>
      <c r="R62" s="74"/>
      <c r="S62" s="74"/>
      <c r="T62" s="74"/>
      <c r="U62" s="68"/>
    </row>
    <row r="63" spans="1:21" x14ac:dyDescent="0.35">
      <c r="A63" s="116"/>
      <c r="B63" s="117"/>
      <c r="C63" s="117"/>
      <c r="D63" s="117"/>
      <c r="E63" s="117"/>
      <c r="F63" s="117"/>
      <c r="G63" s="117"/>
      <c r="H63" s="117"/>
      <c r="I63" s="117"/>
      <c r="J63" s="117"/>
      <c r="K63" s="117"/>
      <c r="L63" s="117"/>
      <c r="M63" s="117"/>
      <c r="N63" s="117"/>
      <c r="O63" s="117"/>
      <c r="P63" s="117"/>
      <c r="Q63" s="117"/>
      <c r="R63" s="117"/>
      <c r="S63" s="117"/>
      <c r="T63" s="118"/>
      <c r="U63" s="68"/>
    </row>
    <row r="64" spans="1:21" x14ac:dyDescent="0.35">
      <c r="A64" s="126" t="s">
        <v>144</v>
      </c>
      <c r="B64" s="74"/>
      <c r="C64" s="74"/>
      <c r="D64" s="74"/>
      <c r="E64" s="74"/>
      <c r="F64" s="74"/>
      <c r="G64" s="74"/>
      <c r="H64" s="74"/>
      <c r="I64" s="74"/>
      <c r="J64" s="74"/>
      <c r="K64" s="74"/>
      <c r="L64" s="74"/>
      <c r="M64" s="74"/>
      <c r="N64" s="74"/>
      <c r="O64" s="74"/>
      <c r="P64" s="74"/>
      <c r="Q64" s="74"/>
      <c r="R64" s="74"/>
      <c r="S64" s="74"/>
      <c r="T64" s="74"/>
      <c r="U64" s="68"/>
    </row>
    <row r="65" spans="1:21" x14ac:dyDescent="0.35">
      <c r="A65" s="126" t="s">
        <v>35</v>
      </c>
      <c r="B65" s="74"/>
      <c r="C65" s="74"/>
      <c r="D65" s="74"/>
      <c r="E65" s="74"/>
      <c r="F65" s="74"/>
      <c r="G65" s="74"/>
      <c r="H65" s="74"/>
      <c r="I65" s="74"/>
      <c r="J65" s="74"/>
      <c r="K65" s="74"/>
      <c r="L65" s="74"/>
      <c r="M65" s="74"/>
      <c r="N65" s="74"/>
      <c r="O65" s="74"/>
      <c r="P65" s="74"/>
      <c r="Q65" s="74"/>
      <c r="R65" s="74"/>
      <c r="S65" s="74"/>
      <c r="T65" s="74"/>
      <c r="U65" s="68"/>
    </row>
    <row r="66" spans="1:21" x14ac:dyDescent="0.35">
      <c r="A66" s="126" t="s">
        <v>145</v>
      </c>
      <c r="B66" s="74"/>
      <c r="C66" s="74"/>
      <c r="D66" s="74"/>
      <c r="E66" s="74"/>
      <c r="F66" s="74"/>
      <c r="G66" s="74"/>
      <c r="H66" s="74"/>
      <c r="I66" s="74"/>
      <c r="J66" s="74"/>
      <c r="K66" s="74"/>
      <c r="L66" s="74"/>
      <c r="M66" s="74"/>
      <c r="N66" s="74"/>
      <c r="O66" s="74"/>
      <c r="P66" s="74"/>
      <c r="Q66" s="74"/>
      <c r="R66" s="74"/>
      <c r="S66" s="74"/>
      <c r="T66" s="74"/>
      <c r="U66" s="68"/>
    </row>
    <row r="67" spans="1:21" x14ac:dyDescent="0.35">
      <c r="A67" s="116"/>
      <c r="B67" s="117"/>
      <c r="C67" s="117"/>
      <c r="D67" s="117"/>
      <c r="E67" s="117"/>
      <c r="F67" s="117"/>
      <c r="G67" s="117"/>
      <c r="H67" s="117"/>
      <c r="I67" s="117"/>
      <c r="J67" s="117"/>
      <c r="K67" s="117"/>
      <c r="L67" s="117"/>
      <c r="M67" s="117"/>
      <c r="N67" s="117"/>
      <c r="O67" s="117"/>
      <c r="P67" s="117"/>
      <c r="Q67" s="117"/>
      <c r="R67" s="117"/>
      <c r="S67" s="117"/>
      <c r="T67" s="118"/>
      <c r="U67" s="68"/>
    </row>
    <row r="68" spans="1:21" x14ac:dyDescent="0.35">
      <c r="A68" s="126" t="s">
        <v>146</v>
      </c>
      <c r="B68" s="74"/>
      <c r="C68" s="74"/>
      <c r="D68" s="74"/>
      <c r="E68" s="74"/>
      <c r="F68" s="74"/>
      <c r="G68" s="74"/>
      <c r="H68" s="74"/>
      <c r="I68" s="74"/>
      <c r="J68" s="74"/>
      <c r="K68" s="74"/>
      <c r="L68" s="74"/>
      <c r="M68" s="74"/>
      <c r="N68" s="74"/>
      <c r="O68" s="74"/>
      <c r="P68" s="74"/>
      <c r="Q68" s="74"/>
      <c r="R68" s="74"/>
      <c r="S68" s="74"/>
      <c r="T68" s="74"/>
      <c r="U68" s="68"/>
    </row>
    <row r="69" spans="1:21" x14ac:dyDescent="0.35">
      <c r="A69" s="126" t="s">
        <v>147</v>
      </c>
      <c r="B69" s="74"/>
      <c r="C69" s="74"/>
      <c r="D69" s="74"/>
      <c r="E69" s="74"/>
      <c r="F69" s="74"/>
      <c r="G69" s="74"/>
      <c r="H69" s="74"/>
      <c r="I69" s="74"/>
      <c r="J69" s="74"/>
      <c r="K69" s="74"/>
      <c r="L69" s="74"/>
      <c r="M69" s="74"/>
      <c r="N69" s="74"/>
      <c r="O69" s="74"/>
      <c r="P69" s="74"/>
      <c r="Q69" s="74"/>
      <c r="R69" s="74"/>
      <c r="S69" s="74"/>
      <c r="T69" s="74"/>
      <c r="U69" s="68"/>
    </row>
    <row r="70" spans="1:21" x14ac:dyDescent="0.35">
      <c r="A70" s="126" t="s">
        <v>148</v>
      </c>
      <c r="B70" s="74"/>
      <c r="C70" s="74"/>
      <c r="D70" s="74"/>
      <c r="E70" s="74"/>
      <c r="F70" s="74"/>
      <c r="G70" s="74"/>
      <c r="H70" s="74"/>
      <c r="I70" s="74"/>
      <c r="J70" s="74"/>
      <c r="K70" s="74"/>
      <c r="L70" s="74"/>
      <c r="M70" s="74"/>
      <c r="N70" s="74"/>
      <c r="O70" s="74"/>
      <c r="P70" s="74"/>
      <c r="Q70" s="74"/>
      <c r="R70" s="74"/>
      <c r="S70" s="74"/>
      <c r="T70" s="74"/>
      <c r="U70" s="68"/>
    </row>
    <row r="71" spans="1:21" x14ac:dyDescent="0.35">
      <c r="A71" s="126" t="s">
        <v>149</v>
      </c>
      <c r="B71" s="74"/>
      <c r="C71" s="74"/>
      <c r="D71" s="74"/>
      <c r="E71" s="74"/>
      <c r="F71" s="74"/>
      <c r="G71" s="74"/>
      <c r="H71" s="74"/>
      <c r="I71" s="74"/>
      <c r="J71" s="74"/>
      <c r="K71" s="74"/>
      <c r="L71" s="74"/>
      <c r="M71" s="74"/>
      <c r="N71" s="74"/>
      <c r="O71" s="74"/>
      <c r="P71" s="74"/>
      <c r="Q71" s="74"/>
      <c r="R71" s="74"/>
      <c r="S71" s="74"/>
      <c r="T71" s="74"/>
      <c r="U71" s="68"/>
    </row>
    <row r="72" spans="1:21" x14ac:dyDescent="0.35">
      <c r="A72" s="116"/>
      <c r="B72" s="117"/>
      <c r="C72" s="117"/>
      <c r="D72" s="117"/>
      <c r="E72" s="117"/>
      <c r="F72" s="117"/>
      <c r="G72" s="117"/>
      <c r="H72" s="117"/>
      <c r="I72" s="117"/>
      <c r="J72" s="117"/>
      <c r="K72" s="117"/>
      <c r="L72" s="117"/>
      <c r="M72" s="117"/>
      <c r="N72" s="117"/>
      <c r="O72" s="117"/>
      <c r="P72" s="117"/>
      <c r="Q72" s="117"/>
      <c r="R72" s="117"/>
      <c r="S72" s="117"/>
      <c r="T72" s="118"/>
      <c r="U72" s="68"/>
    </row>
    <row r="73" spans="1:21" x14ac:dyDescent="0.35">
      <c r="A73" s="126" t="s">
        <v>150</v>
      </c>
      <c r="B73" s="74"/>
      <c r="C73" s="74"/>
      <c r="D73" s="74"/>
      <c r="E73" s="74"/>
      <c r="F73" s="74"/>
      <c r="G73" s="74"/>
      <c r="H73" s="74"/>
      <c r="I73" s="74"/>
      <c r="J73" s="74"/>
      <c r="K73" s="74"/>
      <c r="L73" s="74"/>
      <c r="M73" s="74"/>
      <c r="N73" s="74"/>
      <c r="O73" s="74"/>
      <c r="P73" s="74"/>
      <c r="Q73" s="74"/>
      <c r="R73" s="74"/>
      <c r="S73" s="74"/>
      <c r="T73" s="74"/>
      <c r="U73" s="68"/>
    </row>
    <row r="74" spans="1:21" x14ac:dyDescent="0.35">
      <c r="A74" s="126" t="s">
        <v>36</v>
      </c>
      <c r="B74" s="74"/>
      <c r="C74" s="74"/>
      <c r="D74" s="74"/>
      <c r="E74" s="74"/>
      <c r="F74" s="74"/>
      <c r="G74" s="74"/>
      <c r="H74" s="74"/>
      <c r="I74" s="74"/>
      <c r="J74" s="74"/>
      <c r="K74" s="74"/>
      <c r="L74" s="74"/>
      <c r="M74" s="74"/>
      <c r="N74" s="74"/>
      <c r="O74" s="74"/>
      <c r="P74" s="74"/>
      <c r="Q74" s="74"/>
      <c r="R74" s="74"/>
      <c r="S74" s="74"/>
      <c r="T74" s="74"/>
      <c r="U74" s="68"/>
    </row>
    <row r="75" spans="1:21" x14ac:dyDescent="0.35">
      <c r="A75" s="116"/>
      <c r="B75" s="117"/>
      <c r="C75" s="117"/>
      <c r="D75" s="117"/>
      <c r="E75" s="117"/>
      <c r="F75" s="117"/>
      <c r="G75" s="117"/>
      <c r="H75" s="117"/>
      <c r="I75" s="117"/>
      <c r="J75" s="117"/>
      <c r="K75" s="117"/>
      <c r="L75" s="117"/>
      <c r="M75" s="117"/>
      <c r="N75" s="117"/>
      <c r="O75" s="117"/>
      <c r="P75" s="117"/>
      <c r="Q75" s="117"/>
      <c r="R75" s="117"/>
      <c r="S75" s="117"/>
      <c r="T75" s="118"/>
      <c r="U75" s="68"/>
    </row>
    <row r="76" spans="1:21" x14ac:dyDescent="0.35">
      <c r="A76" s="126" t="s">
        <v>218</v>
      </c>
      <c r="B76" s="74"/>
      <c r="C76" s="74"/>
      <c r="D76" s="74"/>
      <c r="E76" s="74"/>
      <c r="F76" s="74"/>
      <c r="G76" s="74"/>
      <c r="H76" s="74"/>
      <c r="I76" s="74"/>
      <c r="J76" s="74"/>
      <c r="K76" s="74"/>
      <c r="L76" s="74"/>
      <c r="M76" s="74"/>
      <c r="N76" s="74"/>
      <c r="O76" s="74"/>
      <c r="P76" s="74"/>
      <c r="Q76" s="74"/>
      <c r="R76" s="74"/>
      <c r="S76" s="74"/>
      <c r="T76" s="74"/>
      <c r="U76" s="68"/>
    </row>
    <row r="77" spans="1:21" x14ac:dyDescent="0.35">
      <c r="A77" s="126" t="s">
        <v>219</v>
      </c>
      <c r="B77" s="74"/>
      <c r="C77" s="74"/>
      <c r="D77" s="74"/>
      <c r="E77" s="74"/>
      <c r="F77" s="74"/>
      <c r="G77" s="74"/>
      <c r="H77" s="74"/>
      <c r="I77" s="74"/>
      <c r="J77" s="74"/>
      <c r="K77" s="74"/>
      <c r="L77" s="74"/>
      <c r="M77" s="74"/>
      <c r="N77" s="74"/>
      <c r="O77" s="74"/>
      <c r="P77" s="74"/>
      <c r="Q77" s="74"/>
      <c r="R77" s="74"/>
      <c r="S77" s="74"/>
      <c r="T77" s="74"/>
      <c r="U77" s="68"/>
    </row>
    <row r="78" spans="1:21" ht="63" customHeight="1" x14ac:dyDescent="0.35">
      <c r="A78" s="210" t="str">
        <f>IF(OR(B78&lt;&gt;"", C78&lt;&gt;"", D78&lt;&gt;"", E78&lt;&gt;"", F78&lt;&gt;"", G78&lt;&gt;"", H78&lt;&gt;"", I78&lt;&gt;"", J78&lt;&gt;"", K78&lt;&gt;"", L78&lt;&gt;"", M78&lt;&gt;"", N78&lt;&gt;"", O78&lt;&gt;"", P78&lt;&gt;"", Q78&lt;&gt;"", R78&lt;&gt;"", S78&lt;&gt;"", T78&lt;&gt;""),"WARNING: Total numbers for unique patients (#24), patients by race (24.1-24.6), ethnicity (24.7-24.9), age (24.10-24.13), gender (24.14-24.15) or language (24.16-24.17) do not line up. Please check totals or explain in comments why they don’t line up.","")</f>
        <v/>
      </c>
      <c r="B78" s="185" t="str">
        <f>IF(AND(SUM(B57:B62)&gt;0, SUM(B64:B66)&gt;0, SUM(B68:B71)&gt;0, SUM(B73:B74)&gt;0, SUM(B76:B77)&gt;0,OR(SUM(B57:B62)&lt;&gt;B56, SUM(B57:B62)&lt;&gt;SUM(B64:B66), SUM(B57:B62)&lt;&gt;SUM(B68:B71), SUM(B57:B62)&lt;&gt;SUM(B73:B74), SUM(B57:B62)&lt;&gt;SUM(B76:B77))), "Please check totals", "")</f>
        <v/>
      </c>
      <c r="C78" s="186" t="str">
        <f t="shared" ref="C78:T78" si="5">IF(AND(SUM(C57:C62)&gt;0, SUM(C64:C66)&gt;0, SUM(C68:C71)&gt;0, SUM(C73:C74)&gt;0, SUM(C76:C77)&gt;0,OR(SUM(C57:C62)&lt;&gt;C56, SUM(C57:C62)&lt;&gt;SUM(C64:C66), SUM(C57:C62)&lt;&gt;SUM(C68:C71), SUM(C57:C62)&lt;&gt;SUM(C73:C74), SUM(C57:C62)&lt;&gt;SUM(C76:C77))), "Please check totals", "")</f>
        <v/>
      </c>
      <c r="D78" s="186" t="str">
        <f t="shared" si="5"/>
        <v/>
      </c>
      <c r="E78" s="186" t="str">
        <f t="shared" si="5"/>
        <v/>
      </c>
      <c r="F78" s="186" t="str">
        <f t="shared" si="5"/>
        <v/>
      </c>
      <c r="G78" s="186" t="str">
        <f t="shared" si="5"/>
        <v/>
      </c>
      <c r="H78" s="186" t="str">
        <f t="shared" si="5"/>
        <v/>
      </c>
      <c r="I78" s="186" t="str">
        <f t="shared" si="5"/>
        <v/>
      </c>
      <c r="J78" s="186" t="str">
        <f t="shared" si="5"/>
        <v/>
      </c>
      <c r="K78" s="186" t="str">
        <f t="shared" si="5"/>
        <v/>
      </c>
      <c r="L78" s="186" t="str">
        <f t="shared" si="5"/>
        <v/>
      </c>
      <c r="M78" s="186" t="str">
        <f t="shared" si="5"/>
        <v/>
      </c>
      <c r="N78" s="186" t="str">
        <f t="shared" si="5"/>
        <v/>
      </c>
      <c r="O78" s="186" t="str">
        <f t="shared" si="5"/>
        <v/>
      </c>
      <c r="P78" s="186" t="str">
        <f t="shared" si="5"/>
        <v/>
      </c>
      <c r="Q78" s="186" t="str">
        <f t="shared" si="5"/>
        <v/>
      </c>
      <c r="R78" s="186" t="str">
        <f t="shared" si="5"/>
        <v/>
      </c>
      <c r="S78" s="186" t="str">
        <f t="shared" si="5"/>
        <v/>
      </c>
      <c r="T78" s="187" t="str">
        <f t="shared" si="5"/>
        <v/>
      </c>
      <c r="U78" s="68"/>
    </row>
    <row r="79" spans="1:21" ht="62" x14ac:dyDescent="0.35">
      <c r="A79" s="127" t="s">
        <v>209</v>
      </c>
      <c r="B79" s="75"/>
      <c r="C79" s="75"/>
      <c r="D79" s="75"/>
      <c r="E79" s="75"/>
      <c r="F79" s="75"/>
      <c r="G79" s="75"/>
      <c r="H79" s="75"/>
      <c r="I79" s="75"/>
      <c r="J79" s="75"/>
      <c r="K79" s="75"/>
      <c r="L79" s="75"/>
      <c r="M79" s="75"/>
      <c r="N79" s="75"/>
      <c r="O79" s="75"/>
      <c r="P79" s="75"/>
      <c r="Q79" s="75"/>
      <c r="R79" s="75"/>
      <c r="S79" s="75"/>
      <c r="T79" s="75"/>
      <c r="U79" s="69"/>
    </row>
    <row r="80" spans="1:21" x14ac:dyDescent="0.35">
      <c r="A80" s="128" t="s">
        <v>151</v>
      </c>
      <c r="B80" s="75"/>
      <c r="C80" s="75"/>
      <c r="D80" s="75"/>
      <c r="E80" s="75"/>
      <c r="F80" s="75"/>
      <c r="G80" s="75"/>
      <c r="H80" s="75"/>
      <c r="I80" s="75"/>
      <c r="J80" s="75"/>
      <c r="K80" s="75"/>
      <c r="L80" s="75"/>
      <c r="M80" s="75"/>
      <c r="N80" s="75"/>
      <c r="O80" s="75"/>
      <c r="P80" s="75"/>
      <c r="Q80" s="75"/>
      <c r="R80" s="75"/>
      <c r="S80" s="75"/>
      <c r="T80" s="75"/>
      <c r="U80" s="69"/>
    </row>
    <row r="81" spans="1:21" x14ac:dyDescent="0.35">
      <c r="A81" s="128" t="s">
        <v>152</v>
      </c>
      <c r="B81" s="75"/>
      <c r="C81" s="75"/>
      <c r="D81" s="75"/>
      <c r="E81" s="75"/>
      <c r="F81" s="75"/>
      <c r="G81" s="75"/>
      <c r="H81" s="75"/>
      <c r="I81" s="75"/>
      <c r="J81" s="75"/>
      <c r="K81" s="75"/>
      <c r="L81" s="75"/>
      <c r="M81" s="75"/>
      <c r="N81" s="75"/>
      <c r="O81" s="75"/>
      <c r="P81" s="75"/>
      <c r="Q81" s="75"/>
      <c r="R81" s="75"/>
      <c r="S81" s="75"/>
      <c r="T81" s="75"/>
      <c r="U81" s="69"/>
    </row>
    <row r="82" spans="1:21" x14ac:dyDescent="0.35">
      <c r="A82" s="128" t="s">
        <v>153</v>
      </c>
      <c r="B82" s="75"/>
      <c r="C82" s="75"/>
      <c r="D82" s="75"/>
      <c r="E82" s="75"/>
      <c r="F82" s="75"/>
      <c r="G82" s="75"/>
      <c r="H82" s="75"/>
      <c r="I82" s="75"/>
      <c r="J82" s="75"/>
      <c r="K82" s="75"/>
      <c r="L82" s="75"/>
      <c r="M82" s="75"/>
      <c r="N82" s="75"/>
      <c r="O82" s="75"/>
      <c r="P82" s="75"/>
      <c r="Q82" s="75"/>
      <c r="R82" s="75"/>
      <c r="S82" s="75"/>
      <c r="T82" s="75"/>
      <c r="U82" s="69"/>
    </row>
    <row r="83" spans="1:21" x14ac:dyDescent="0.35">
      <c r="A83" s="128" t="s">
        <v>154</v>
      </c>
      <c r="B83" s="75"/>
      <c r="C83" s="75"/>
      <c r="D83" s="75"/>
      <c r="E83" s="75"/>
      <c r="F83" s="75"/>
      <c r="G83" s="75"/>
      <c r="H83" s="75"/>
      <c r="I83" s="75"/>
      <c r="J83" s="75"/>
      <c r="K83" s="75"/>
      <c r="L83" s="75"/>
      <c r="M83" s="75"/>
      <c r="N83" s="75"/>
      <c r="O83" s="75"/>
      <c r="P83" s="75"/>
      <c r="Q83" s="75"/>
      <c r="R83" s="75"/>
      <c r="S83" s="75"/>
      <c r="T83" s="75"/>
      <c r="U83" s="69"/>
    </row>
    <row r="84" spans="1:21" x14ac:dyDescent="0.35">
      <c r="A84" s="128" t="s">
        <v>155</v>
      </c>
      <c r="B84" s="75"/>
      <c r="C84" s="75"/>
      <c r="D84" s="75"/>
      <c r="E84" s="75"/>
      <c r="F84" s="75"/>
      <c r="G84" s="75"/>
      <c r="H84" s="75"/>
      <c r="I84" s="75"/>
      <c r="J84" s="75"/>
      <c r="K84" s="75"/>
      <c r="L84" s="75"/>
      <c r="M84" s="75"/>
      <c r="N84" s="75"/>
      <c r="O84" s="75"/>
      <c r="P84" s="75"/>
      <c r="Q84" s="75"/>
      <c r="R84" s="75"/>
      <c r="S84" s="75"/>
      <c r="T84" s="75"/>
      <c r="U84" s="69"/>
    </row>
    <row r="85" spans="1:21" x14ac:dyDescent="0.35">
      <c r="A85" s="128" t="s">
        <v>156</v>
      </c>
      <c r="B85" s="75"/>
      <c r="C85" s="75"/>
      <c r="D85" s="75"/>
      <c r="E85" s="75"/>
      <c r="F85" s="75"/>
      <c r="G85" s="75"/>
      <c r="H85" s="75"/>
      <c r="I85" s="75"/>
      <c r="J85" s="75"/>
      <c r="K85" s="75"/>
      <c r="L85" s="75"/>
      <c r="M85" s="75"/>
      <c r="N85" s="75"/>
      <c r="O85" s="75"/>
      <c r="P85" s="75"/>
      <c r="Q85" s="75"/>
      <c r="R85" s="75"/>
      <c r="S85" s="75"/>
      <c r="T85" s="75"/>
      <c r="U85" s="69"/>
    </row>
    <row r="86" spans="1:21" x14ac:dyDescent="0.35">
      <c r="A86" s="119"/>
      <c r="B86" s="120"/>
      <c r="C86" s="120"/>
      <c r="D86" s="120"/>
      <c r="E86" s="120"/>
      <c r="F86" s="120"/>
      <c r="G86" s="120"/>
      <c r="H86" s="120"/>
      <c r="I86" s="120"/>
      <c r="J86" s="120"/>
      <c r="K86" s="120"/>
      <c r="L86" s="120"/>
      <c r="M86" s="120"/>
      <c r="N86" s="120"/>
      <c r="O86" s="120"/>
      <c r="P86" s="120"/>
      <c r="Q86" s="120"/>
      <c r="R86" s="120"/>
      <c r="S86" s="120"/>
      <c r="T86" s="121"/>
      <c r="U86" s="69"/>
    </row>
    <row r="87" spans="1:21" x14ac:dyDescent="0.35">
      <c r="A87" s="128" t="s">
        <v>157</v>
      </c>
      <c r="B87" s="75"/>
      <c r="C87" s="75"/>
      <c r="D87" s="75"/>
      <c r="E87" s="75"/>
      <c r="F87" s="75"/>
      <c r="G87" s="75"/>
      <c r="H87" s="75"/>
      <c r="I87" s="75"/>
      <c r="J87" s="75"/>
      <c r="K87" s="75"/>
      <c r="L87" s="75"/>
      <c r="M87" s="75"/>
      <c r="N87" s="75"/>
      <c r="O87" s="75"/>
      <c r="P87" s="75"/>
      <c r="Q87" s="75"/>
      <c r="R87" s="75"/>
      <c r="S87" s="75"/>
      <c r="T87" s="75"/>
      <c r="U87" s="69"/>
    </row>
    <row r="88" spans="1:21" x14ac:dyDescent="0.35">
      <c r="A88" s="128" t="s">
        <v>158</v>
      </c>
      <c r="B88" s="75"/>
      <c r="C88" s="75"/>
      <c r="D88" s="75"/>
      <c r="E88" s="75"/>
      <c r="F88" s="75"/>
      <c r="G88" s="75"/>
      <c r="H88" s="75"/>
      <c r="I88" s="75"/>
      <c r="J88" s="75"/>
      <c r="K88" s="75"/>
      <c r="L88" s="75"/>
      <c r="M88" s="75"/>
      <c r="N88" s="75"/>
      <c r="O88" s="75"/>
      <c r="P88" s="75"/>
      <c r="Q88" s="75"/>
      <c r="R88" s="75"/>
      <c r="S88" s="75"/>
      <c r="T88" s="75"/>
      <c r="U88" s="69"/>
    </row>
    <row r="89" spans="1:21" x14ac:dyDescent="0.35">
      <c r="A89" s="128" t="s">
        <v>159</v>
      </c>
      <c r="B89" s="75"/>
      <c r="C89" s="75"/>
      <c r="D89" s="75"/>
      <c r="E89" s="75"/>
      <c r="F89" s="75"/>
      <c r="G89" s="75"/>
      <c r="H89" s="75"/>
      <c r="I89" s="75"/>
      <c r="J89" s="75"/>
      <c r="K89" s="75"/>
      <c r="L89" s="75"/>
      <c r="M89" s="75"/>
      <c r="N89" s="75"/>
      <c r="O89" s="75"/>
      <c r="P89" s="75"/>
      <c r="Q89" s="75"/>
      <c r="R89" s="75"/>
      <c r="S89" s="75"/>
      <c r="T89" s="75"/>
      <c r="U89" s="69"/>
    </row>
    <row r="90" spans="1:21" x14ac:dyDescent="0.35">
      <c r="A90" s="119"/>
      <c r="B90" s="120"/>
      <c r="C90" s="120"/>
      <c r="D90" s="120"/>
      <c r="E90" s="120"/>
      <c r="F90" s="120"/>
      <c r="G90" s="120"/>
      <c r="H90" s="120"/>
      <c r="I90" s="120"/>
      <c r="J90" s="120"/>
      <c r="K90" s="120"/>
      <c r="L90" s="120"/>
      <c r="M90" s="120"/>
      <c r="N90" s="120"/>
      <c r="O90" s="120"/>
      <c r="P90" s="120"/>
      <c r="Q90" s="120"/>
      <c r="R90" s="120"/>
      <c r="S90" s="120"/>
      <c r="T90" s="121"/>
      <c r="U90" s="69"/>
    </row>
    <row r="91" spans="1:21" x14ac:dyDescent="0.35">
      <c r="A91" s="128" t="s">
        <v>160</v>
      </c>
      <c r="B91" s="75"/>
      <c r="C91" s="75"/>
      <c r="D91" s="75"/>
      <c r="E91" s="75"/>
      <c r="F91" s="75"/>
      <c r="G91" s="75"/>
      <c r="H91" s="75"/>
      <c r="I91" s="75"/>
      <c r="J91" s="75"/>
      <c r="K91" s="75"/>
      <c r="L91" s="75"/>
      <c r="M91" s="75"/>
      <c r="N91" s="75"/>
      <c r="O91" s="75"/>
      <c r="P91" s="75"/>
      <c r="Q91" s="75"/>
      <c r="R91" s="75"/>
      <c r="S91" s="75"/>
      <c r="T91" s="75"/>
      <c r="U91" s="69"/>
    </row>
    <row r="92" spans="1:21" x14ac:dyDescent="0.35">
      <c r="A92" s="128" t="s">
        <v>161</v>
      </c>
      <c r="B92" s="75"/>
      <c r="C92" s="75"/>
      <c r="D92" s="75"/>
      <c r="E92" s="75"/>
      <c r="F92" s="75"/>
      <c r="G92" s="75"/>
      <c r="H92" s="75"/>
      <c r="I92" s="75"/>
      <c r="J92" s="75"/>
      <c r="K92" s="75"/>
      <c r="L92" s="75"/>
      <c r="M92" s="75"/>
      <c r="N92" s="75"/>
      <c r="O92" s="75"/>
      <c r="P92" s="75"/>
      <c r="Q92" s="75"/>
      <c r="R92" s="75"/>
      <c r="S92" s="75"/>
      <c r="T92" s="75"/>
      <c r="U92" s="69"/>
    </row>
    <row r="93" spans="1:21" x14ac:dyDescent="0.35">
      <c r="A93" s="128" t="s">
        <v>162</v>
      </c>
      <c r="B93" s="75"/>
      <c r="C93" s="75"/>
      <c r="D93" s="75"/>
      <c r="E93" s="75"/>
      <c r="F93" s="75"/>
      <c r="G93" s="75"/>
      <c r="H93" s="75"/>
      <c r="I93" s="75"/>
      <c r="J93" s="75"/>
      <c r="K93" s="75"/>
      <c r="L93" s="75"/>
      <c r="M93" s="75"/>
      <c r="N93" s="75"/>
      <c r="O93" s="75"/>
      <c r="P93" s="75"/>
      <c r="Q93" s="75"/>
      <c r="R93" s="75"/>
      <c r="S93" s="75"/>
      <c r="T93" s="75"/>
      <c r="U93" s="69"/>
    </row>
    <row r="94" spans="1:21" x14ac:dyDescent="0.35">
      <c r="A94" s="128" t="s">
        <v>163</v>
      </c>
      <c r="B94" s="75"/>
      <c r="C94" s="75"/>
      <c r="D94" s="75"/>
      <c r="E94" s="75"/>
      <c r="F94" s="75"/>
      <c r="G94" s="75"/>
      <c r="H94" s="75"/>
      <c r="I94" s="75"/>
      <c r="J94" s="75"/>
      <c r="K94" s="75"/>
      <c r="L94" s="75"/>
      <c r="M94" s="75"/>
      <c r="N94" s="75"/>
      <c r="O94" s="75"/>
      <c r="P94" s="75"/>
      <c r="Q94" s="75"/>
      <c r="R94" s="75"/>
      <c r="S94" s="75"/>
      <c r="T94" s="75"/>
      <c r="U94" s="69"/>
    </row>
    <row r="95" spans="1:21" x14ac:dyDescent="0.35">
      <c r="A95" s="119"/>
      <c r="B95" s="120"/>
      <c r="C95" s="120"/>
      <c r="D95" s="120"/>
      <c r="E95" s="120"/>
      <c r="F95" s="120"/>
      <c r="G95" s="120"/>
      <c r="H95" s="120"/>
      <c r="I95" s="120"/>
      <c r="J95" s="120"/>
      <c r="K95" s="120"/>
      <c r="L95" s="120"/>
      <c r="M95" s="120"/>
      <c r="N95" s="120"/>
      <c r="O95" s="120"/>
      <c r="P95" s="120"/>
      <c r="Q95" s="120"/>
      <c r="R95" s="120"/>
      <c r="S95" s="120"/>
      <c r="T95" s="121"/>
      <c r="U95" s="69"/>
    </row>
    <row r="96" spans="1:21" x14ac:dyDescent="0.35">
      <c r="A96" s="128" t="s">
        <v>164</v>
      </c>
      <c r="B96" s="75"/>
      <c r="C96" s="75"/>
      <c r="D96" s="75"/>
      <c r="E96" s="75"/>
      <c r="F96" s="75"/>
      <c r="G96" s="75"/>
      <c r="H96" s="75"/>
      <c r="I96" s="75"/>
      <c r="J96" s="75"/>
      <c r="K96" s="75"/>
      <c r="L96" s="75"/>
      <c r="M96" s="75"/>
      <c r="N96" s="75"/>
      <c r="O96" s="75"/>
      <c r="P96" s="75"/>
      <c r="Q96" s="75"/>
      <c r="R96" s="75"/>
      <c r="S96" s="75"/>
      <c r="T96" s="75"/>
      <c r="U96" s="69"/>
    </row>
    <row r="97" spans="1:22" x14ac:dyDescent="0.35">
      <c r="A97" s="128" t="s">
        <v>165</v>
      </c>
      <c r="B97" s="75"/>
      <c r="C97" s="75"/>
      <c r="D97" s="75"/>
      <c r="E97" s="75"/>
      <c r="F97" s="75"/>
      <c r="G97" s="75"/>
      <c r="H97" s="75"/>
      <c r="I97" s="75"/>
      <c r="J97" s="75"/>
      <c r="K97" s="75"/>
      <c r="L97" s="75"/>
      <c r="M97" s="75"/>
      <c r="N97" s="75"/>
      <c r="O97" s="75"/>
      <c r="P97" s="75"/>
      <c r="Q97" s="75"/>
      <c r="R97" s="75"/>
      <c r="S97" s="75"/>
      <c r="T97" s="75"/>
      <c r="U97" s="69"/>
    </row>
    <row r="98" spans="1:22" x14ac:dyDescent="0.35">
      <c r="A98" s="119"/>
      <c r="B98" s="120"/>
      <c r="C98" s="120"/>
      <c r="D98" s="120"/>
      <c r="E98" s="120"/>
      <c r="F98" s="120"/>
      <c r="G98" s="120"/>
      <c r="H98" s="120"/>
      <c r="I98" s="120"/>
      <c r="J98" s="120"/>
      <c r="K98" s="120"/>
      <c r="L98" s="120"/>
      <c r="M98" s="120"/>
      <c r="N98" s="120"/>
      <c r="O98" s="120"/>
      <c r="P98" s="120"/>
      <c r="Q98" s="120"/>
      <c r="R98" s="120"/>
      <c r="S98" s="120"/>
      <c r="T98" s="121"/>
      <c r="U98" s="69"/>
    </row>
    <row r="99" spans="1:22" x14ac:dyDescent="0.35">
      <c r="A99" s="128" t="s">
        <v>220</v>
      </c>
      <c r="B99" s="75"/>
      <c r="C99" s="75"/>
      <c r="D99" s="75"/>
      <c r="E99" s="75"/>
      <c r="F99" s="75"/>
      <c r="G99" s="75"/>
      <c r="H99" s="75"/>
      <c r="I99" s="75"/>
      <c r="J99" s="75"/>
      <c r="K99" s="75"/>
      <c r="L99" s="75"/>
      <c r="M99" s="75"/>
      <c r="N99" s="75"/>
      <c r="O99" s="75"/>
      <c r="P99" s="75"/>
      <c r="Q99" s="75"/>
      <c r="R99" s="75"/>
      <c r="S99" s="75"/>
      <c r="T99" s="75"/>
      <c r="U99" s="69"/>
    </row>
    <row r="100" spans="1:22" x14ac:dyDescent="0.35">
      <c r="A100" s="128" t="s">
        <v>221</v>
      </c>
      <c r="B100" s="75"/>
      <c r="C100" s="75"/>
      <c r="D100" s="75"/>
      <c r="E100" s="75"/>
      <c r="F100" s="75"/>
      <c r="G100" s="75"/>
      <c r="H100" s="75"/>
      <c r="I100" s="75"/>
      <c r="J100" s="75"/>
      <c r="K100" s="75"/>
      <c r="L100" s="75"/>
      <c r="M100" s="75"/>
      <c r="N100" s="75"/>
      <c r="O100" s="75"/>
      <c r="P100" s="75"/>
      <c r="Q100" s="75"/>
      <c r="R100" s="75"/>
      <c r="S100" s="75"/>
      <c r="T100" s="75"/>
      <c r="U100" s="69"/>
    </row>
    <row r="101" spans="1:22" ht="63" customHeight="1" x14ac:dyDescent="0.35">
      <c r="A101" s="211" t="str">
        <f>IF(OR(B101&lt;&gt;"", C101&lt;&gt;"", D101&lt;&gt;"", E101&lt;&gt;"", F101&lt;&gt;"", G101&lt;&gt;"", H101&lt;&gt;"", I101&lt;&gt;"", J101&lt;&gt;"", K101&lt;&gt;"", L101&lt;&gt;"", M101&lt;&gt;"", N101&lt;&gt;"", O101&lt;&gt;"", P101&lt;&gt;"", Q101&lt;&gt;"", R101&lt;&gt;"", S101&lt;&gt;"", T101&lt;&gt;""),"WARNING: Total numbers for unique patients (#25), patients by race (25.1-25.6), ethnicity (25.7-25.9), age (25.10-25.13), gender (25.14-25.15) or language (25.16-25.17) do not line up. Please check totals or explain in comments why they don’t line up.","")</f>
        <v/>
      </c>
      <c r="B101" s="188" t="str">
        <f>IF(AND(SUM(B80:B85)&gt;0, SUM(B87:B89)&gt;0, SUM(B91:B94)&gt;0, SUM(B96:B97)&gt;0, SUM(B99:B100)&gt;0,OR(SUM(B80:B85)&lt;&gt;B79, SUM(B80:B85)&lt;&gt;SUM(B87:B89), SUM(B80:B85)&lt;&gt;SUM(B91:B94), SUM(B80:B85)&lt;&gt;SUM(B96:B97), SUM(B80:B85)&lt;&gt;SUM(B99:B100))), "Please check totals", "")</f>
        <v/>
      </c>
      <c r="C101" s="189" t="str">
        <f t="shared" ref="C101:T101" si="6">IF(AND(SUM(C80:C85)&gt;0, SUM(C87:C89)&gt;0, SUM(C91:C94)&gt;0, SUM(C96:C97)&gt;0, SUM(C99:C100)&gt;0,OR(SUM(C80:C85)&lt;&gt;C79, SUM(C80:C85)&lt;&gt;SUM(C87:C89), SUM(C80:C85)&lt;&gt;SUM(C91:C94), SUM(C80:C85)&lt;&gt;SUM(C96:C97), SUM(C80:C85)&lt;&gt;SUM(C99:C100))), "Please check totals", "")</f>
        <v/>
      </c>
      <c r="D101" s="189" t="str">
        <f t="shared" si="6"/>
        <v/>
      </c>
      <c r="E101" s="189" t="str">
        <f t="shared" si="6"/>
        <v/>
      </c>
      <c r="F101" s="189" t="str">
        <f t="shared" si="6"/>
        <v/>
      </c>
      <c r="G101" s="189" t="str">
        <f t="shared" si="6"/>
        <v/>
      </c>
      <c r="H101" s="189" t="str">
        <f t="shared" si="6"/>
        <v/>
      </c>
      <c r="I101" s="189" t="str">
        <f t="shared" si="6"/>
        <v/>
      </c>
      <c r="J101" s="189" t="str">
        <f t="shared" si="6"/>
        <v/>
      </c>
      <c r="K101" s="189" t="str">
        <f t="shared" si="6"/>
        <v/>
      </c>
      <c r="L101" s="189" t="str">
        <f t="shared" si="6"/>
        <v/>
      </c>
      <c r="M101" s="189" t="str">
        <f t="shared" si="6"/>
        <v/>
      </c>
      <c r="N101" s="189" t="str">
        <f t="shared" si="6"/>
        <v/>
      </c>
      <c r="O101" s="189" t="str">
        <f t="shared" si="6"/>
        <v/>
      </c>
      <c r="P101" s="189" t="str">
        <f t="shared" si="6"/>
        <v/>
      </c>
      <c r="Q101" s="189" t="str">
        <f t="shared" si="6"/>
        <v/>
      </c>
      <c r="R101" s="189" t="str">
        <f t="shared" si="6"/>
        <v/>
      </c>
      <c r="S101" s="189" t="str">
        <f t="shared" si="6"/>
        <v/>
      </c>
      <c r="T101" s="190" t="str">
        <f t="shared" si="6"/>
        <v/>
      </c>
      <c r="U101" s="69"/>
    </row>
    <row r="102" spans="1:22" s="8" customFormat="1" ht="141.75" customHeight="1" x14ac:dyDescent="0.35">
      <c r="A102" s="129" t="s">
        <v>166</v>
      </c>
      <c r="B102" s="60"/>
      <c r="C102" s="60"/>
      <c r="D102" s="60"/>
      <c r="E102" s="60"/>
      <c r="F102" s="60"/>
      <c r="G102" s="60"/>
      <c r="H102" s="60"/>
      <c r="I102" s="60"/>
      <c r="J102" s="60"/>
      <c r="K102" s="60"/>
      <c r="L102" s="60"/>
      <c r="M102" s="60"/>
      <c r="N102" s="60"/>
      <c r="O102" s="60"/>
      <c r="P102" s="60"/>
      <c r="Q102" s="60"/>
      <c r="R102" s="60"/>
      <c r="S102" s="60"/>
      <c r="T102" s="60"/>
      <c r="U102" s="52"/>
      <c r="V102" s="30"/>
    </row>
    <row r="103" spans="1:22" x14ac:dyDescent="0.35">
      <c r="A103" s="130"/>
    </row>
  </sheetData>
  <sheetProtection sheet="1" selectLockedCells="1"/>
  <mergeCells count="2">
    <mergeCell ref="W1:Z2"/>
    <mergeCell ref="Q1:U1"/>
  </mergeCells>
  <dataValidations count="5">
    <dataValidation type="whole" operator="greaterThanOrEqual" allowBlank="1" showInputMessage="1" showErrorMessage="1" sqref="B4:T4" xr:uid="{8E6314E5-4D41-44EC-9E2C-6885A119A166}">
      <formula1>0</formula1>
    </dataValidation>
    <dataValidation type="whole" operator="greaterThanOrEqual" allowBlank="1" showInputMessage="1" showErrorMessage="1" error="Please enter a total number (0 or greater)" sqref="B31:T39 B41:T43 B45:T48 B21:T27 B64:T66 B68:T71 B56:T62 B87:T89 B91:T94 B79:T85 B5:T11 B13:T19 B76:T77 B53:T54 B50:T51 B73:T74 B96:T97 B99:T100" xr:uid="{4096B924-C620-4EA3-BEAB-84BF0BB3D96E}">
      <formula1>0</formula1>
    </dataValidation>
    <dataValidation operator="greaterThanOrEqual" allowBlank="1" showInputMessage="1" showErrorMessage="1" sqref="A29:T29 B20:T20 B28:T28 B78:T78 B55:T55 B101:T101" xr:uid="{C866A5FE-746D-4968-8598-3E1703B2536C}"/>
    <dataValidation operator="greaterThanOrEqual" allowBlank="1" showInputMessage="1" showErrorMessage="1" error="Please enter a total number (0 or greater)" sqref="B12:T12" xr:uid="{F06145B7-B0D6-4FF0-BD98-E6F29E9313AA}"/>
    <dataValidation type="custom" allowBlank="1" showInputMessage="1" showErrorMessage="1" error="Please enter comments" prompt="In this box, please describe any nuances that are key to interpreting this data (e.g., reason for missing data, differences in definitions applied, reasons totals don’t add up). " sqref="B102:T102 U3:U102" xr:uid="{B49FDCC0-26EF-4946-A623-E2E5CE325829}">
      <formula1>ISTEXT(B3)</formula1>
    </dataValidation>
  </dataValidations>
  <pageMargins left="0.25" right="0.25" top="0.75" bottom="0.75" header="0.3" footer="0.3"/>
  <pageSetup paperSize="5"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8E108-1F82-491D-A4D6-0ED27E993C04}">
  <dimension ref="A1:H38"/>
  <sheetViews>
    <sheetView showGridLines="0" zoomScale="110" zoomScaleNormal="110" workbookViewId="0">
      <pane ySplit="3" topLeftCell="A4" activePane="bottomLeft" state="frozen"/>
      <selection pane="bottomLeft" activeCell="A4" sqref="A4"/>
    </sheetView>
  </sheetViews>
  <sheetFormatPr defaultColWidth="9.1796875" defaultRowHeight="14" x14ac:dyDescent="0.3"/>
  <cols>
    <col min="1" max="1" width="3.26953125" style="191" customWidth="1"/>
    <col min="2" max="2" width="5.54296875" style="191" customWidth="1"/>
    <col min="3" max="3" width="133.26953125" style="191" customWidth="1"/>
    <col min="4" max="16384" width="9.1796875" style="191"/>
  </cols>
  <sheetData>
    <row r="1" spans="1:8" ht="20.25" customHeight="1" x14ac:dyDescent="0.4">
      <c r="A1" s="77" t="s">
        <v>115</v>
      </c>
      <c r="B1" s="192"/>
      <c r="D1" s="230"/>
      <c r="E1" s="229"/>
      <c r="F1" s="229"/>
      <c r="G1" s="229"/>
      <c r="H1" s="229"/>
    </row>
    <row r="2" spans="1:8" ht="15.5" x14ac:dyDescent="0.35">
      <c r="A2" s="76" t="s">
        <v>169</v>
      </c>
      <c r="B2" s="192"/>
      <c r="D2" s="229"/>
      <c r="E2" s="229"/>
      <c r="F2" s="229"/>
      <c r="G2" s="229"/>
      <c r="H2" s="229"/>
    </row>
    <row r="3" spans="1:8" ht="15.5" x14ac:dyDescent="0.35">
      <c r="A3" s="251" t="s">
        <v>170</v>
      </c>
      <c r="B3" s="252"/>
      <c r="C3" s="253"/>
      <c r="D3" s="229"/>
      <c r="E3" s="229"/>
      <c r="F3" s="229"/>
      <c r="G3" s="229"/>
      <c r="H3" s="229"/>
    </row>
    <row r="4" spans="1:8" ht="15" customHeight="1" x14ac:dyDescent="0.35">
      <c r="B4" s="192"/>
      <c r="D4" s="229"/>
      <c r="E4" s="229"/>
      <c r="F4" s="229"/>
      <c r="G4" s="229"/>
      <c r="H4" s="229"/>
    </row>
    <row r="5" spans="1:8" s="205" customFormat="1" ht="15.5" x14ac:dyDescent="0.35">
      <c r="A5" s="218" t="s">
        <v>167</v>
      </c>
      <c r="B5" s="219"/>
    </row>
    <row r="6" spans="1:8" s="205" customFormat="1" ht="15.5" x14ac:dyDescent="0.35">
      <c r="B6" s="221" t="s">
        <v>168</v>
      </c>
      <c r="C6" s="222"/>
    </row>
    <row r="7" spans="1:8" s="205" customFormat="1" ht="15.5" x14ac:dyDescent="0.35">
      <c r="B7" s="223">
        <v>1</v>
      </c>
      <c r="C7" s="222" t="s">
        <v>189</v>
      </c>
    </row>
    <row r="8" spans="1:8" s="205" customFormat="1" ht="15.5" x14ac:dyDescent="0.35">
      <c r="B8" s="224">
        <v>2</v>
      </c>
      <c r="C8" s="225" t="s">
        <v>175</v>
      </c>
    </row>
    <row r="9" spans="1:8" s="205" customFormat="1" ht="31" x14ac:dyDescent="0.35">
      <c r="B9" s="224">
        <v>3</v>
      </c>
      <c r="C9" s="226" t="s">
        <v>179</v>
      </c>
    </row>
    <row r="10" spans="1:8" s="205" customFormat="1" ht="31" x14ac:dyDescent="0.35">
      <c r="B10" s="224">
        <v>4</v>
      </c>
      <c r="C10" s="226" t="s">
        <v>195</v>
      </c>
    </row>
    <row r="11" spans="1:8" s="205" customFormat="1" ht="15.5" x14ac:dyDescent="0.35">
      <c r="B11" s="224">
        <v>5</v>
      </c>
      <c r="C11" s="225" t="s">
        <v>174</v>
      </c>
    </row>
    <row r="12" spans="1:8" s="205" customFormat="1" ht="31" x14ac:dyDescent="0.35">
      <c r="B12" s="224">
        <v>6</v>
      </c>
      <c r="C12" s="226" t="s">
        <v>173</v>
      </c>
    </row>
    <row r="13" spans="1:8" s="205" customFormat="1" ht="15.5" x14ac:dyDescent="0.35"/>
    <row r="14" spans="1:8" s="205" customFormat="1" ht="15.5" x14ac:dyDescent="0.35">
      <c r="A14" s="218" t="s">
        <v>171</v>
      </c>
    </row>
    <row r="15" spans="1:8" s="205" customFormat="1" ht="15.5" x14ac:dyDescent="0.35">
      <c r="B15" s="225" t="s">
        <v>172</v>
      </c>
      <c r="C15" s="225"/>
    </row>
    <row r="16" spans="1:8" s="205" customFormat="1" ht="31" x14ac:dyDescent="0.35">
      <c r="B16" s="224">
        <v>7</v>
      </c>
      <c r="C16" s="226" t="s">
        <v>176</v>
      </c>
    </row>
    <row r="17" spans="1:3" s="205" customFormat="1" ht="31" x14ac:dyDescent="0.35">
      <c r="B17" s="224">
        <v>8</v>
      </c>
      <c r="C17" s="226" t="s">
        <v>177</v>
      </c>
    </row>
    <row r="18" spans="1:3" s="205" customFormat="1" ht="31" x14ac:dyDescent="0.35">
      <c r="B18" s="224">
        <v>9</v>
      </c>
      <c r="C18" s="226" t="s">
        <v>178</v>
      </c>
    </row>
    <row r="19" spans="1:3" s="205" customFormat="1" ht="31" x14ac:dyDescent="0.35">
      <c r="B19" s="224">
        <v>10</v>
      </c>
      <c r="C19" s="226" t="s">
        <v>187</v>
      </c>
    </row>
    <row r="20" spans="1:3" s="205" customFormat="1" ht="15.5" x14ac:dyDescent="0.35">
      <c r="B20" s="224">
        <v>11</v>
      </c>
      <c r="C20" s="225" t="s">
        <v>197</v>
      </c>
    </row>
    <row r="21" spans="1:3" s="205" customFormat="1" ht="15.5" x14ac:dyDescent="0.35">
      <c r="B21" s="224">
        <v>12</v>
      </c>
      <c r="C21" s="225" t="s">
        <v>180</v>
      </c>
    </row>
    <row r="22" spans="1:3" s="205" customFormat="1" ht="48" customHeight="1" x14ac:dyDescent="0.35">
      <c r="B22" s="224">
        <v>13</v>
      </c>
      <c r="C22" s="226" t="s">
        <v>222</v>
      </c>
    </row>
    <row r="23" spans="1:3" s="205" customFormat="1" ht="48" customHeight="1" x14ac:dyDescent="0.35">
      <c r="B23" s="224">
        <v>14</v>
      </c>
      <c r="C23" s="226" t="s">
        <v>225</v>
      </c>
    </row>
    <row r="24" spans="1:3" s="205" customFormat="1" ht="48" customHeight="1" x14ac:dyDescent="0.35">
      <c r="B24" s="224">
        <v>15</v>
      </c>
      <c r="C24" s="226" t="s">
        <v>223</v>
      </c>
    </row>
    <row r="25" spans="1:3" s="205" customFormat="1" ht="31" x14ac:dyDescent="0.35">
      <c r="B25" s="224">
        <v>16</v>
      </c>
      <c r="C25" s="226" t="s">
        <v>182</v>
      </c>
    </row>
    <row r="26" spans="1:3" s="205" customFormat="1" ht="15.5" x14ac:dyDescent="0.35">
      <c r="B26" s="220"/>
      <c r="C26" s="227"/>
    </row>
    <row r="27" spans="1:3" s="205" customFormat="1" ht="15.5" x14ac:dyDescent="0.35">
      <c r="A27" s="218" t="s">
        <v>181</v>
      </c>
    </row>
    <row r="28" spans="1:3" s="205" customFormat="1" ht="15.5" x14ac:dyDescent="0.35">
      <c r="B28" s="225" t="s">
        <v>172</v>
      </c>
      <c r="C28" s="225"/>
    </row>
    <row r="29" spans="1:3" s="205" customFormat="1" ht="31" x14ac:dyDescent="0.35">
      <c r="B29" s="224">
        <v>17</v>
      </c>
      <c r="C29" s="226" t="s">
        <v>183</v>
      </c>
    </row>
    <row r="30" spans="1:3" s="205" customFormat="1" ht="31" x14ac:dyDescent="0.35">
      <c r="B30" s="224">
        <v>18</v>
      </c>
      <c r="C30" s="226" t="s">
        <v>184</v>
      </c>
    </row>
    <row r="31" spans="1:3" s="205" customFormat="1" ht="31" x14ac:dyDescent="0.35">
      <c r="B31" s="224">
        <v>19</v>
      </c>
      <c r="C31" s="226" t="s">
        <v>185</v>
      </c>
    </row>
    <row r="32" spans="1:3" s="205" customFormat="1" ht="31" x14ac:dyDescent="0.35">
      <c r="B32" s="224">
        <v>20</v>
      </c>
      <c r="C32" s="226" t="s">
        <v>188</v>
      </c>
    </row>
    <row r="33" spans="2:3" s="205" customFormat="1" ht="15.5" x14ac:dyDescent="0.35">
      <c r="B33" s="224">
        <v>21</v>
      </c>
      <c r="C33" s="225" t="s">
        <v>196</v>
      </c>
    </row>
    <row r="34" spans="2:3" s="205" customFormat="1" ht="15.5" x14ac:dyDescent="0.35">
      <c r="B34" s="224">
        <v>22</v>
      </c>
      <c r="C34" s="225" t="s">
        <v>186</v>
      </c>
    </row>
    <row r="35" spans="2:3" s="205" customFormat="1" ht="48" customHeight="1" x14ac:dyDescent="0.35">
      <c r="B35" s="224">
        <v>23</v>
      </c>
      <c r="C35" s="226" t="s">
        <v>224</v>
      </c>
    </row>
    <row r="36" spans="2:3" s="205" customFormat="1" ht="48" customHeight="1" x14ac:dyDescent="0.35">
      <c r="B36" s="224">
        <v>24</v>
      </c>
      <c r="C36" s="226" t="s">
        <v>226</v>
      </c>
    </row>
    <row r="37" spans="2:3" s="205" customFormat="1" ht="48" customHeight="1" x14ac:dyDescent="0.35">
      <c r="B37" s="224">
        <v>25</v>
      </c>
      <c r="C37" s="226" t="s">
        <v>227</v>
      </c>
    </row>
    <row r="38" spans="2:3" s="205" customFormat="1" ht="31" x14ac:dyDescent="0.35">
      <c r="B38" s="224">
        <v>26</v>
      </c>
      <c r="C38" s="226" t="s">
        <v>182</v>
      </c>
    </row>
  </sheetData>
  <sheetProtection sheet="1" objects="1" scenarios="1"/>
  <mergeCells count="1">
    <mergeCell ref="A3:C3"/>
  </mergeCells>
  <pageMargins left="0.7" right="0.7" top="0.75" bottom="0.75" header="0.3" footer="0.3"/>
  <pageSetup scale="80" orientation="landscape"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 Baseline</vt:lpstr>
      <vt:lpstr>2. Primary Care</vt:lpstr>
      <vt:lpstr>3. Behavioral Health</vt:lpstr>
      <vt:lpstr>Reference</vt:lpstr>
      <vt:lpstr>'1. Baseline'!Print_Area</vt:lpstr>
      <vt:lpstr>'2. Primary Care'!Print_Area</vt:lpstr>
      <vt:lpstr>'3. Behavioral Health'!Print_Area</vt:lpstr>
      <vt:lpstr>'2. Primary Care'!Print_Titles</vt:lpstr>
      <vt:lpstr>'3. Behavioral Health'!Print_Titles</vt:lpstr>
      <vt:lpstr>Reference!Print_Titles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Troyanker, Dina</dc:creator>
  <cp:lastModifiedBy>Uscher-Pines, Lori</cp:lastModifiedBy>
  <cp:lastPrinted>2020-08-12T18:08:32Z</cp:lastPrinted>
  <dcterms:created xsi:type="dcterms:W3CDTF">2015-06-05T18:17:20Z</dcterms:created>
  <dcterms:modified xsi:type="dcterms:W3CDTF">2020-09-01T23:31:14Z</dcterms:modified>
</cp:coreProperties>
</file>